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70" firstSheet="6"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definedNames>
    <definedName name="_xlnm._FilterDatabase" localSheetId="7" hidden="1">'部门项目支出预算表05-1'!$A$7:$W$22</definedName>
    <definedName name="_xlnm._FilterDatabase" localSheetId="10" hidden="1">部门政府采购预算表07!$A$8:$Q$23</definedName>
  </definedNames>
  <calcPr calcId="144525"/>
</workbook>
</file>

<file path=xl/sharedStrings.xml><?xml version="1.0" encoding="utf-8"?>
<sst xmlns="http://schemas.openxmlformats.org/spreadsheetml/2006/main" count="1000" uniqueCount="452">
  <si>
    <t>预算01-1表</t>
  </si>
  <si>
    <t>2026年部门财务收支预算总表</t>
  </si>
  <si>
    <t>单位名称：曲靖市审计局（本级）</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</si>
  <si>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</si>
  <si>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</si>
  <si>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</si>
  <si>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</si>
  <si>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</si>
  <si>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</si>
  <si>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</si>
  <si>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</si>
  <si>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</si>
  <si>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</si>
  <si>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</si>
  <si>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</si>
  <si>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</si>
  <si>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</si>
  <si>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</si>
  <si>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</si>
  <si>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</si>
  <si>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</si>
  <si>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</si>
  <si>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</si>
  <si>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</si>
  <si>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</si>
  <si>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</si>
  <si>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</si>
  <si>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</si>
  <si>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</si>
  <si>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</si>
  <si>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</si>
  <si>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</si>
  <si>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</si>
  <si>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</si>
  <si>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</si>
  <si>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</si>
  <si>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</si>
  <si>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</si>
  <si>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</si>
  <si>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</si>
  <si>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</si>
  <si>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</si>
  <si>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</si>
  <si>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</si>
  <si>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</si>
  <si>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137009001</t>
  </si>
  <si>
    <t>曲靖市审计局</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</si>
  <si>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</si>
  <si>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</si>
  <si>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</si>
  <si>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</si>
  <si>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</si>
  <si>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</si>
  <si>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</si>
  <si>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</si>
  <si>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</si>
  <si>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</si>
  <si>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</si>
  <si>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</si>
  <si>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</si>
  <si>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</si>
  <si>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</si>
  <si>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</si>
  <si>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</si>
  <si>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</si>
  <si>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</si>
  <si>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</si>
  <si>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</si>
  <si>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</si>
  <si>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</si>
  <si>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</si>
  <si>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</si>
  <si>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</si>
  <si>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</si>
  <si>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</si>
  <si>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</si>
  <si>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</si>
  <si>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</si>
  <si>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</si>
  <si>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</si>
  <si>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</si>
  <si>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</si>
  <si>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</si>
  <si>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</si>
  <si>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</si>
  <si>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</si>
  <si>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</si>
  <si>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</si>
  <si>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</si>
  <si>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</si>
  <si>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</si>
  <si>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</si>
  <si>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</si>
  <si>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</si>
  <si>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</si>
  <si>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</si>
  <si>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</si>
  <si>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</si>
  <si>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</si>
  <si>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</si>
  <si>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</si>
  <si>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</si>
  <si>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</si>
  <si>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</si>
  <si>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</si>
  <si>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</si>
  <si>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</si>
  <si>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</si>
  <si>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</si>
  <si>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</si>
  <si>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</si>
  <si>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</si>
  <si>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</si>
  <si>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</si>
  <si>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</si>
  <si>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5</t>
  </si>
  <si>
    <t>6</t>
  </si>
  <si>
    <t>7</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</si>
  <si>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</si>
  <si>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</si>
  <si>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</si>
  <si>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</si>
  <si>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</si>
  <si>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</si>
  <si>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</si>
  <si>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</si>
  <si>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</si>
  <si>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</si>
  <si>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</si>
  <si>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</si>
  <si>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</si>
  <si>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</si>
  <si>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</si>
  <si>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</si>
  <si>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</si>
  <si>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</si>
  <si>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</si>
  <si>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</si>
  <si>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</si>
  <si>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</si>
  <si>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</si>
  <si>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</si>
  <si>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</si>
  <si>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</si>
  <si>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530000210000000032316</t>
  </si>
  <si>
    <t>行政人员支出工资</t>
  </si>
  <si>
    <t>30101</t>
  </si>
  <si>
    <t>基本工资</t>
  </si>
  <si>
    <t>30102</t>
  </si>
  <si>
    <t>津贴补贴</t>
  </si>
  <si>
    <t>30103</t>
  </si>
  <si>
    <t>奖金</t>
  </si>
  <si>
    <t>530000210000000032318</t>
  </si>
  <si>
    <t>社会保障缴费</t>
  </si>
  <si>
    <t>30108</t>
  </si>
  <si>
    <t>机关事业单位基本养老保险缴费</t>
  </si>
  <si>
    <t>30112</t>
  </si>
  <si>
    <t>其他社会保障缴费</t>
  </si>
  <si>
    <t>30110</t>
  </si>
  <si>
    <t>职工基本医疗保险缴费</t>
  </si>
  <si>
    <t>30307</t>
  </si>
  <si>
    <t>医疗费补助</t>
  </si>
  <si>
    <t>30111</t>
  </si>
  <si>
    <t>公务员医疗补助缴费</t>
  </si>
  <si>
    <t>530000210000000032320</t>
  </si>
  <si>
    <t>30113</t>
  </si>
  <si>
    <t>530000210000000032321</t>
  </si>
  <si>
    <t>对个人和家庭的补助</t>
  </si>
  <si>
    <t>30301</t>
  </si>
  <si>
    <t>离休费</t>
  </si>
  <si>
    <t>530000210000000032323</t>
  </si>
  <si>
    <t>公车购置及运维费</t>
  </si>
  <si>
    <t>30231</t>
  </si>
  <si>
    <t>公务用车运行维护费</t>
  </si>
  <si>
    <t>530000210000000032325</t>
  </si>
  <si>
    <t>30217</t>
  </si>
  <si>
    <t>530000210000000032326</t>
  </si>
  <si>
    <t>行政人员公务交通补贴</t>
  </si>
  <si>
    <t>30239</t>
  </si>
  <si>
    <t>其他交通费用</t>
  </si>
  <si>
    <t>530000210000000032327</t>
  </si>
  <si>
    <t>工会经费</t>
  </si>
  <si>
    <t>30228</t>
  </si>
  <si>
    <t>530000210000000032328</t>
  </si>
  <si>
    <t>一般公用经费</t>
  </si>
  <si>
    <t>30201</t>
  </si>
  <si>
    <t>办公费</t>
  </si>
  <si>
    <t>30202</t>
  </si>
  <si>
    <t>印刷费</t>
  </si>
  <si>
    <t>30205</t>
  </si>
  <si>
    <t>水费</t>
  </si>
  <si>
    <t>30206</t>
  </si>
  <si>
    <t>电费</t>
  </si>
  <si>
    <t>30209</t>
  </si>
  <si>
    <t>物业管理费</t>
  </si>
  <si>
    <t>30299</t>
  </si>
  <si>
    <t>其他商品和服务支出</t>
  </si>
  <si>
    <t>530000241100002220694</t>
  </si>
  <si>
    <t>行政人员绩效奖</t>
  </si>
  <si>
    <t>预算05-1表</t>
  </si>
  <si>
    <t>2026年部门项目支出预算表</t>
  </si>
  <si>
    <t>项目分类</t>
  </si>
  <si>
    <t>项目单位</t>
  </si>
  <si>
    <t>本年拨款</t>
  </si>
  <si>
    <t>其中：本次下达</t>
  </si>
  <si>
    <t>其他人员支出</t>
  </si>
  <si>
    <t>民生类</t>
  </si>
  <si>
    <t>530000231100001087728</t>
  </si>
  <si>
    <t>30199</t>
  </si>
  <si>
    <t>其他工资福利支出</t>
  </si>
  <si>
    <t>曲靖市审计局国有资产成本性支出经费</t>
  </si>
  <si>
    <t>事业发展类</t>
  </si>
  <si>
    <t>530000200000000010617</t>
  </si>
  <si>
    <t>30213</t>
  </si>
  <si>
    <t>维修（护）费</t>
  </si>
  <si>
    <t>审计业务经费</t>
  </si>
  <si>
    <t>专项业务类</t>
  </si>
  <si>
    <t>530000200000000005566</t>
  </si>
  <si>
    <t>30211</t>
  </si>
  <si>
    <t>差旅费</t>
  </si>
  <si>
    <t>30214</t>
  </si>
  <si>
    <t>租赁费</t>
  </si>
  <si>
    <t>30216</t>
  </si>
  <si>
    <t>培训费</t>
  </si>
  <si>
    <t>30226</t>
  </si>
  <si>
    <t>劳务费</t>
  </si>
  <si>
    <t>30227</t>
  </si>
  <si>
    <t>委托业务费</t>
  </si>
  <si>
    <t>31002</t>
  </si>
  <si>
    <t>办公设备购置</t>
  </si>
  <si>
    <t>31007</t>
  </si>
  <si>
    <t>信息网络及软件购置更新</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</si>
  <si>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</si>
  <si>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</si>
  <si>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</si>
  <si>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</si>
  <si>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</si>
  <si>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</si>
  <si>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</si>
  <si>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</si>
  <si>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</si>
  <si>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</si>
  <si>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</si>
  <si>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</si>
  <si>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2026年，预计通过此项目，实现国有资产无非正常减值，通过有效的物业管理及秩序维护服务，保证机关院内无重大安全事故发生。同时，作为行政单位，坚决执行收支两条线，及时全额缴纳2026年房租收入，及时向社会、单位及财政公开公告国有资产有偿使用公开情况以及收益情况。</t>
  </si>
  <si>
    <t>产出指标</t>
  </si>
  <si>
    <t>数量指标</t>
  </si>
  <si>
    <t>国有资源（资产）重大安全事故</t>
  </si>
  <si>
    <t>=</t>
  </si>
  <si>
    <t>0</t>
  </si>
  <si>
    <t>起</t>
  </si>
  <si>
    <t>定量指标</t>
  </si>
  <si>
    <t>反映按照安全管理的有关规定界定的重大安全事故情况，指标值为0起。</t>
  </si>
  <si>
    <t>2026年，预计通过此项目，实现国有资产无非正常减值，通过有效的物业管理及秩序维护服务服务，保证机关院内无重大安全事故发生。同时，作为行政单位，坚决执行执行收支两条线，及时全额缴纳2026年房租收入，及时向社会、单位及财政公开公告国有资产有偿使用公开情况以及收益情况。</t>
  </si>
  <si>
    <t>效益指标</t>
  </si>
  <si>
    <t>经济效益</t>
  </si>
  <si>
    <t>国有资源（资产）执行收支两条线</t>
  </si>
  <si>
    <t>90</t>
  </si>
  <si>
    <t>%</t>
  </si>
  <si>
    <t>反映国有资源（资产）执行收支两条线情况，应严格执行。</t>
  </si>
  <si>
    <t>国有资源（资产）非正常减值</t>
  </si>
  <si>
    <t>&lt;=</t>
  </si>
  <si>
    <t>万元</t>
  </si>
  <si>
    <t>反映国有资源（资产）无故减值情况，不包括资产正常的折旧，指标值为0万元。</t>
  </si>
  <si>
    <t>满意度指标</t>
  </si>
  <si>
    <t>服务对象满意度</t>
  </si>
  <si>
    <t>单位资产管理部门人员满意度</t>
  </si>
  <si>
    <t>&gt;=</t>
  </si>
  <si>
    <t>反映单位资产管理部门人员对国有资产维护管理水平的满意程度。单位资产管理部门人员满意度=调查问卷满意数量/发放调查问卷数量*100%。</t>
  </si>
  <si>
    <t>根据市委审计委员会的重点工作安排、审计局部门职责，确定2026年绩效目标如下：(一)推进预算执行审计全覆盖，扎实履行审计职能职责，完成审计署、省、市三级审计机关确定的审计项目计划，对15家单位开展审计，并出具15篇审计报告或专项审计调查报告；(二)积极向市委审计委员会、省审计厅等上级部门报告审计业务工作，让审计监督工作成效更好服务于当地经济发展决策工作，全年至少提交审计信息21篇；（三）发挥好经济卫士职责，通过常态化经济体检，给被审计单位提供自我革新和完善的依据，加强跟踪督办，推进审计整改工作全面落实，提出审计建议不低于45条，向社会公告审计结果5篇；(四)提高审计信息数量和质量，实现2026年提交有效审计信息21篇以上，被各级党政领导或有关部门采用比例达50%以上。</t>
  </si>
  <si>
    <t>审计报告和专项审计调查报告</t>
  </si>
  <si>
    <t>15</t>
  </si>
  <si>
    <t>篇</t>
  </si>
  <si>
    <t>反映各级审计机关在审计后所出具的正式审计报告、经济责任审计报告、经济责任审计结果报告和向地方政府或上级机关报送的审计调查报告篇数，不包括代拟稿等文书。</t>
  </si>
  <si>
    <t>根据市委审计委员会的重点工作安排、审计局部门职责，确定2026年绩效目标如下:(一)推进预算执行审计全覆盖，扎实履行审计职能职责，完成国家审计署、省市三级审计机关确定的审计项目计划，对15家单位开展审计，并出具15篇审计报告或专项审计调查报告；(二)积极向市委审计委员会、省审计厅等上级部门报告审计业务工作，让审计监督工作成效更好服务于当地经济发展决策工作，全年至少提交审计信息21篇；（三）发挥好经济卫士职责，通过常态化经济体检，给被审计单位提供自我革新和完善的依据，加强跟踪督办，推进审计整改工作全面落实，提出审计建议不低于45条，向社会公告审计结果5篇；(四)提高审计信息数量和质量，实现2026年提交有效审计信息21篇以上，被各级党政领导或有关部门采用比例达50%以上。</t>
  </si>
  <si>
    <t>审计单位</t>
  </si>
  <si>
    <t>个</t>
  </si>
  <si>
    <t>反映经审计通知书确认的，统计期内由审计机关独立或以审计机关为主实施审计，并出具审计报告的审计项目数量，审计单位个数应根据正式出具的审计报告篇数确定。</t>
  </si>
  <si>
    <t>审计提出建议</t>
  </si>
  <si>
    <t>45</t>
  </si>
  <si>
    <t>条</t>
  </si>
  <si>
    <t>反映审计部门提出审计建议数量情况。</t>
  </si>
  <si>
    <t>提交审计信息</t>
  </si>
  <si>
    <t>21</t>
  </si>
  <si>
    <t>反映提交的审计专题、综合性报告和审计信息、简报、动态等数量情况。</t>
  </si>
  <si>
    <t>可持续影响</t>
  </si>
  <si>
    <t>审计信息被采用率</t>
  </si>
  <si>
    <t>50</t>
  </si>
  <si>
    <t>反映被各级党政领导或有关部门采用的审计专题、综合性报告、信息简报等审计信息。</t>
  </si>
  <si>
    <t>审计建议满意度</t>
  </si>
  <si>
    <t xml:space="preserve">反映被审计单位对提出审计建议的满意程度。 审计建议满意度=被采纳审计建议/审计提出建议。
</t>
  </si>
  <si>
    <t>做好本年度编外人员经费保障，按规定落实编外人员待遇，保障编外人员的合法权益，为提升单位工作效率发挥积极作用。</t>
  </si>
  <si>
    <t>编外人员人数</t>
  </si>
  <si>
    <t>12</t>
  </si>
  <si>
    <t>人</t>
  </si>
  <si>
    <t>反映单位实际聘用编外人员的情况。</t>
  </si>
  <si>
    <t>社会效益</t>
  </si>
  <si>
    <t>补充审计力量对效率影响</t>
  </si>
  <si>
    <t>保持（或提升）</t>
  </si>
  <si>
    <t>定性指标</t>
  </si>
  <si>
    <t>反映补充审计力量对整体审计工作效率的影响</t>
  </si>
  <si>
    <t>单位相关工作人员满意度</t>
  </si>
  <si>
    <t>反映单位相关人员对外聘人员工作的满意程度。</t>
  </si>
  <si>
    <t>预算06表</t>
  </si>
  <si>
    <t>2026年政府性基金预算支出预算表</t>
  </si>
  <si>
    <t>政府性基金预算支出</t>
  </si>
  <si>
    <t>注：曲靖市审计局（本级）无政府性基金收入，无使用政府性基金安排的支出，所以政府性基金预算支出预算表公开空表。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</si>
  <si>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</si>
  <si>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</si>
  <si>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</si>
  <si>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</si>
  <si>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</si>
  <si>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</si>
  <si>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</si>
  <si>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</si>
  <si>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</si>
  <si>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</si>
  <si>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</si>
  <si>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</si>
  <si>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投资科大茶几采购</t>
  </si>
  <si>
    <t>A05010204 茶几</t>
  </si>
  <si>
    <t>张</t>
  </si>
  <si>
    <t>投资科单人沙发采购</t>
  </si>
  <si>
    <t>A05010402 单人沙发</t>
  </si>
  <si>
    <t>组</t>
  </si>
  <si>
    <t>档案室密集架</t>
  </si>
  <si>
    <t>A05010602 金属质架类</t>
  </si>
  <si>
    <t>立方米</t>
  </si>
  <si>
    <t>审理科销毁设备</t>
  </si>
  <si>
    <t>A02021399 其他销毁设备</t>
  </si>
  <si>
    <t>台</t>
  </si>
  <si>
    <t>网络安全探针设备</t>
  </si>
  <si>
    <t>A02010399 其他信息安全设备</t>
  </si>
  <si>
    <t>投资科仨人沙发采购</t>
  </si>
  <si>
    <t>A05010401 三人沙发</t>
  </si>
  <si>
    <t>审计服务</t>
  </si>
  <si>
    <t>C23030000 审计服务</t>
  </si>
  <si>
    <t>项</t>
  </si>
  <si>
    <t>投资审计服务</t>
  </si>
  <si>
    <t>公务用车加油服务</t>
  </si>
  <si>
    <t>C23120302 车辆加油、添加燃料服务</t>
  </si>
  <si>
    <t>年</t>
  </si>
  <si>
    <t>公务用车维修费</t>
  </si>
  <si>
    <t>C23120301 车辆维修和保养服务</t>
  </si>
  <si>
    <t>公务用车保险</t>
  </si>
  <si>
    <t>C1804010201 机动车保险服务</t>
  </si>
  <si>
    <t>复印纸采购</t>
  </si>
  <si>
    <t>A05040101 复印纸</t>
  </si>
  <si>
    <t>包</t>
  </si>
  <si>
    <t>绿化、保洁、水电维修养护、消防等物业管理服务</t>
  </si>
  <si>
    <t>C21040001 物业管理服务</t>
  </si>
  <si>
    <t>秩序维护安全维护服务</t>
  </si>
  <si>
    <t>预算08表</t>
  </si>
  <si>
    <t>2026年部门政府购买服务预算表</t>
  </si>
  <si>
    <t>政府购买服务项目</t>
  </si>
  <si>
    <t>政府购买服务目录</t>
  </si>
  <si>
    <t>2026年法务咨询服务</t>
  </si>
  <si>
    <t>B0101 法律顾问服务</t>
  </si>
  <si>
    <t>财务决算编报审核服务</t>
  </si>
  <si>
    <t>B0301 会计服务</t>
  </si>
  <si>
    <t>预算编审、内控编报、绩效编审服务</t>
  </si>
  <si>
    <t>B0302 审计服务</t>
  </si>
  <si>
    <t>投资审计中介服务</t>
  </si>
  <si>
    <t>资产清查服务</t>
  </si>
  <si>
    <t>招标代理服务</t>
  </si>
  <si>
    <t>B0303 招标代理服务</t>
  </si>
  <si>
    <t>档案管理服务</t>
  </si>
  <si>
    <t>B1202 档案管理服务</t>
  </si>
  <si>
    <t>车辆运行维护</t>
  </si>
  <si>
    <t>B1101 维修保养服务</t>
  </si>
  <si>
    <t>绿化、保洁、水电维护、消防安全、维修维护等物业服务</t>
  </si>
  <si>
    <t>B1102 物业管理服务</t>
  </si>
  <si>
    <t>秩序维护服务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</si>
  <si>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</si>
  <si>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</si>
  <si>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</si>
  <si>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</si>
  <si>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</si>
  <si>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</si>
  <si>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</si>
  <si>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</si>
  <si>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</si>
  <si>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</si>
  <si>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</si>
  <si>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</si>
  <si>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</si>
  <si>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</si>
  <si>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</si>
  <si>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</si>
  <si>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</si>
  <si>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</si>
  <si>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</si>
  <si>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</si>
  <si>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</si>
  <si>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</si>
  <si>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</si>
  <si>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</si>
  <si>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</si>
  <si>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注：曲靖市审计局（本级）无省对下转移支付情况，所以省对下转移支付预算表公开空表。</t>
  </si>
  <si>
    <t>预算09-2表</t>
  </si>
  <si>
    <t>2026年省对下转移支付绩效目标表</t>
  </si>
  <si>
    <t>注：曲靖市审计局（本级）无省对下转移支付情况，所以省对下转移支付绩效目标表公开空表。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</si>
  <si>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</si>
  <si>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</si>
  <si>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</si>
  <si>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</si>
  <si>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</si>
  <si>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</si>
  <si>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</si>
  <si>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</si>
  <si>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</si>
  <si>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</si>
  <si>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8</t>
  </si>
  <si>
    <t>设备</t>
  </si>
  <si>
    <t>A02010105 台式计算机</t>
  </si>
  <si>
    <t>机要阅览工作计算机</t>
  </si>
  <si>
    <t>互联网网络探针设备</t>
  </si>
  <si>
    <t>套</t>
  </si>
  <si>
    <t>A02020400 多功能一体机</t>
  </si>
  <si>
    <t>机要室多功能一体机</t>
  </si>
  <si>
    <t>A02021305 综合销毁设备</t>
  </si>
  <si>
    <t>机要机房碎纸机</t>
  </si>
  <si>
    <t>家具和用品</t>
  </si>
  <si>
    <t>投资二科大茶几</t>
  </si>
  <si>
    <t>A05010299 其他台、桌类</t>
  </si>
  <si>
    <t>机要阅览室办公桌</t>
  </si>
  <si>
    <t>A05010399 其他椅凳类</t>
  </si>
  <si>
    <t>机要阅览室工作椅</t>
  </si>
  <si>
    <t>把</t>
  </si>
  <si>
    <t>三人沙发</t>
  </si>
  <si>
    <t>投资二科单人沙发</t>
  </si>
  <si>
    <t>A05010502 文件柜</t>
  </si>
  <si>
    <t>机要阅览室文件柜</t>
  </si>
  <si>
    <t>A05010504 保密柜</t>
  </si>
  <si>
    <t>机要阅览室保密柜</t>
  </si>
  <si>
    <t>一楼密集架</t>
  </si>
  <si>
    <t>注：涉及土地使用权、房屋、公务用车购置，按照现行相关管理制度规定报批，以职能部门审批意见为准。</t>
  </si>
  <si>
    <t>预算11表</t>
  </si>
  <si>
    <t>2026年中央转移支付补助项目支出预算表</t>
  </si>
  <si>
    <t>上级补助</t>
  </si>
  <si>
    <t>注：按现行会计核算体系，曲靖市审计局（本级）无中央转移支付补助项目支出，所以中央转移支付补助项目支出预算表公开空表。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</si>
  <si>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</si>
  <si>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</si>
  <si>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</si>
  <si>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</si>
  <si>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</si>
  <si>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</si>
  <si>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</si>
  <si>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</si>
  <si>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</si>
  <si>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313 事业发展类</t>
  </si>
  <si>
    <t/>
  </si>
</sst>
</file>

<file path=xl/styles.xml><?xml version="1.0" encoding="utf-8"?>
<styleSheet xmlns="http://schemas.openxmlformats.org/spreadsheetml/2006/main">
  <numFmts count="9">
    <numFmt numFmtId="42" formatCode="_ &quot;￥&quot;* #,##0_ ;_ &quot;￥&quot;* \-#,##0_ ;_ &quot;￥&quot;* &quot;-&quot;_ ;_ @_ "/>
    <numFmt numFmtId="176" formatCode="yyyy/mm/dd"/>
    <numFmt numFmtId="43" formatCode="_ * #,##0.00_ ;_ * \-#,##0.00_ ;_ * &quot;-&quot;??_ ;_ @_ "/>
    <numFmt numFmtId="177" formatCode="#,##0;\-#,##0;;@"/>
    <numFmt numFmtId="178" formatCode="#,##0.00;\-#,##0.00;;@"/>
    <numFmt numFmtId="44" formatCode="_ &quot;￥&quot;* #,##0.00_ ;_ &quot;￥&quot;* \-#,##0.00_ ;_ &quot;￥&quot;* &quot;-&quot;??_ ;_ @_ "/>
    <numFmt numFmtId="179" formatCode="hh:mm:ss"/>
    <numFmt numFmtId="180" formatCode="yyyy/mm/dd\ hh:mm:ss"/>
    <numFmt numFmtId="41" formatCode="_ * #,##0_ ;_ * \-#,##0_ ;_ * &quot;-&quot;_ ;_ @_ "/>
  </numFmts>
  <fonts count="41">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color theme="1"/>
      <name val="宋体"/>
      <charset val="134"/>
      <scheme val="minor"/>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u/>
      <sz val="11"/>
      <color rgb="FF80008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7"/>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57">
    <xf numFmtId="0" fontId="0" fillId="0" borderId="0"/>
    <xf numFmtId="179" fontId="8" fillId="0" borderId="4">
      <alignment horizontal="right" vertical="center"/>
    </xf>
    <xf numFmtId="10" fontId="8" fillId="0" borderId="4">
      <alignment horizontal="right" vertical="center"/>
    </xf>
    <xf numFmtId="178" fontId="8" fillId="0" borderId="4">
      <alignment horizontal="right" vertical="center"/>
    </xf>
    <xf numFmtId="178" fontId="8" fillId="0" borderId="4">
      <alignment horizontal="right" vertical="center"/>
    </xf>
    <xf numFmtId="177" fontId="8" fillId="0" borderId="4">
      <alignment horizontal="right" vertical="center"/>
    </xf>
    <xf numFmtId="180" fontId="8" fillId="0" borderId="4">
      <alignment horizontal="right" vertical="center"/>
    </xf>
    <xf numFmtId="0" fontId="23" fillId="20" borderId="0" applyNumberFormat="0" applyBorder="0" applyAlignment="0" applyProtection="0">
      <alignment vertical="center"/>
    </xf>
    <xf numFmtId="0" fontId="23" fillId="19" borderId="0" applyNumberFormat="0" applyBorder="0" applyAlignment="0" applyProtection="0">
      <alignment vertical="center"/>
    </xf>
    <xf numFmtId="0" fontId="22" fillId="18" borderId="0" applyNumberFormat="0" applyBorder="0" applyAlignment="0" applyProtection="0">
      <alignment vertical="center"/>
    </xf>
    <xf numFmtId="0" fontId="23" fillId="22" borderId="0" applyNumberFormat="0" applyBorder="0" applyAlignment="0" applyProtection="0">
      <alignment vertical="center"/>
    </xf>
    <xf numFmtId="0" fontId="23" fillId="1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5" fillId="0" borderId="19" applyNumberFormat="0" applyFill="0" applyAlignment="0" applyProtection="0">
      <alignment vertical="center"/>
    </xf>
    <xf numFmtId="0" fontId="34" fillId="0" borderId="0" applyNumberFormat="0" applyFill="0" applyBorder="0" applyAlignment="0" applyProtection="0">
      <alignment vertical="center"/>
    </xf>
    <xf numFmtId="0" fontId="36" fillId="0" borderId="2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7" fillId="0" borderId="21" applyNumberFormat="0" applyFill="0" applyAlignment="0" applyProtection="0">
      <alignment vertical="center"/>
    </xf>
    <xf numFmtId="176" fontId="8" fillId="0" borderId="4">
      <alignment horizontal="right" vertical="center"/>
    </xf>
    <xf numFmtId="42" fontId="0" fillId="0" borderId="0" applyFont="0" applyFill="0" applyBorder="0" applyAlignment="0" applyProtection="0">
      <alignment vertical="center"/>
    </xf>
    <xf numFmtId="0" fontId="22" fillId="26" borderId="0" applyNumberFormat="0" applyBorder="0" applyAlignment="0" applyProtection="0">
      <alignment vertical="center"/>
    </xf>
    <xf numFmtId="0" fontId="35" fillId="0" borderId="0" applyNumberFormat="0" applyFill="0" applyBorder="0" applyAlignment="0" applyProtection="0">
      <alignment vertical="center"/>
    </xf>
    <xf numFmtId="0" fontId="23" fillId="21" borderId="0" applyNumberFormat="0" applyBorder="0" applyAlignment="0" applyProtection="0">
      <alignment vertical="center"/>
    </xf>
    <xf numFmtId="0" fontId="22" fillId="27" borderId="0" applyNumberFormat="0" applyBorder="0" applyAlignment="0" applyProtection="0">
      <alignment vertical="center"/>
    </xf>
    <xf numFmtId="0" fontId="38" fillId="0" borderId="21" applyNumberFormat="0" applyFill="0" applyAlignment="0" applyProtection="0">
      <alignment vertical="center"/>
    </xf>
    <xf numFmtId="49" fontId="8" fillId="0" borderId="4">
      <alignment horizontal="left" vertical="center" wrapText="1"/>
    </xf>
    <xf numFmtId="0" fontId="40" fillId="0" borderId="0" applyNumberFormat="0" applyFill="0" applyBorder="0" applyAlignment="0" applyProtection="0">
      <alignment vertical="center"/>
    </xf>
    <xf numFmtId="0" fontId="23" fillId="24" borderId="0" applyNumberFormat="0" applyBorder="0" applyAlignment="0" applyProtection="0">
      <alignment vertical="center"/>
    </xf>
    <xf numFmtId="44" fontId="0" fillId="0" borderId="0" applyFont="0" applyFill="0" applyBorder="0" applyAlignment="0" applyProtection="0">
      <alignment vertical="center"/>
    </xf>
    <xf numFmtId="0" fontId="23" fillId="30" borderId="0" applyNumberFormat="0" applyBorder="0" applyAlignment="0" applyProtection="0">
      <alignment vertical="center"/>
    </xf>
    <xf numFmtId="0" fontId="33" fillId="15" borderId="17" applyNumberFormat="0" applyAlignment="0" applyProtection="0">
      <alignment vertical="center"/>
    </xf>
    <xf numFmtId="0" fontId="39" fillId="0" borderId="0" applyNumberFormat="0" applyFill="0" applyBorder="0" applyAlignment="0" applyProtection="0">
      <alignment vertical="center"/>
    </xf>
    <xf numFmtId="41" fontId="0" fillId="0" borderId="0" applyFont="0" applyFill="0" applyBorder="0" applyAlignment="0" applyProtection="0">
      <alignment vertical="center"/>
    </xf>
    <xf numFmtId="0" fontId="22" fillId="32" borderId="0" applyNumberFormat="0" applyBorder="0" applyAlignment="0" applyProtection="0">
      <alignment vertical="center"/>
    </xf>
    <xf numFmtId="0" fontId="23" fillId="16" borderId="0" applyNumberFormat="0" applyBorder="0" applyAlignment="0" applyProtection="0">
      <alignment vertical="center"/>
    </xf>
    <xf numFmtId="0" fontId="22" fillId="25" borderId="0" applyNumberFormat="0" applyBorder="0" applyAlignment="0" applyProtection="0">
      <alignment vertical="center"/>
    </xf>
    <xf numFmtId="0" fontId="31" fillId="14" borderId="17" applyNumberFormat="0" applyAlignment="0" applyProtection="0">
      <alignment vertical="center"/>
    </xf>
    <xf numFmtId="0" fontId="32" fillId="15" borderId="18" applyNumberFormat="0" applyAlignment="0" applyProtection="0">
      <alignment vertical="center"/>
    </xf>
    <xf numFmtId="0" fontId="30" fillId="13" borderId="16" applyNumberFormat="0" applyAlignment="0" applyProtection="0">
      <alignment vertical="center"/>
    </xf>
    <xf numFmtId="0" fontId="29" fillId="0" borderId="15" applyNumberFormat="0" applyFill="0" applyAlignment="0" applyProtection="0">
      <alignment vertical="center"/>
    </xf>
    <xf numFmtId="0" fontId="22" fillId="23" borderId="0" applyNumberFormat="0" applyBorder="0" applyAlignment="0" applyProtection="0">
      <alignment vertical="center"/>
    </xf>
    <xf numFmtId="0" fontId="22" fillId="12" borderId="0" applyNumberFormat="0" applyBorder="0" applyAlignment="0" applyProtection="0">
      <alignment vertical="center"/>
    </xf>
    <xf numFmtId="0" fontId="0" fillId="10" borderId="14" applyNumberFormat="0" applyFont="0" applyAlignment="0" applyProtection="0">
      <alignment vertical="center"/>
    </xf>
    <xf numFmtId="0" fontId="28" fillId="0" borderId="0" applyNumberFormat="0" applyFill="0" applyBorder="0" applyAlignment="0" applyProtection="0">
      <alignment vertical="center"/>
    </xf>
    <xf numFmtId="0" fontId="26" fillId="9" borderId="0" applyNumberFormat="0" applyBorder="0" applyAlignment="0" applyProtection="0">
      <alignment vertical="center"/>
    </xf>
    <xf numFmtId="0" fontId="25" fillId="0" borderId="0" applyNumberFormat="0" applyFill="0" applyBorder="0" applyAlignment="0" applyProtection="0">
      <alignment vertical="center"/>
    </xf>
    <xf numFmtId="0" fontId="22" fillId="8" borderId="0" applyNumberFormat="0" applyBorder="0" applyAlignment="0" applyProtection="0">
      <alignment vertical="center"/>
    </xf>
    <xf numFmtId="0" fontId="27" fillId="11" borderId="0" applyNumberFormat="0" applyBorder="0" applyAlignment="0" applyProtection="0">
      <alignment vertical="center"/>
    </xf>
    <xf numFmtId="0" fontId="23" fillId="7" borderId="0" applyNumberFormat="0" applyBorder="0" applyAlignment="0" applyProtection="0">
      <alignment vertical="center"/>
    </xf>
    <xf numFmtId="0" fontId="24" fillId="6" borderId="0" applyNumberFormat="0" applyBorder="0" applyAlignment="0" applyProtection="0">
      <alignment vertical="center"/>
    </xf>
    <xf numFmtId="0" fontId="22" fillId="31" borderId="0" applyNumberFormat="0" applyBorder="0" applyAlignment="0" applyProtection="0">
      <alignment vertical="center"/>
    </xf>
    <xf numFmtId="0" fontId="23" fillId="5" borderId="0" applyNumberFormat="0" applyBorder="0" applyAlignment="0" applyProtection="0">
      <alignment vertical="center"/>
    </xf>
    <xf numFmtId="0" fontId="22" fillId="4" borderId="0" applyNumberFormat="0" applyBorder="0" applyAlignment="0" applyProtection="0">
      <alignment vertical="center"/>
    </xf>
    <xf numFmtId="0" fontId="23" fillId="3" borderId="0" applyNumberFormat="0" applyBorder="0" applyAlignment="0" applyProtection="0">
      <alignment vertical="center"/>
    </xf>
    <xf numFmtId="0" fontId="22" fillId="2" borderId="0" applyNumberFormat="0" applyBorder="0" applyAlignment="0" applyProtection="0">
      <alignment vertical="center"/>
    </xf>
  </cellStyleXfs>
  <cellXfs count="190">
    <xf numFmtId="0" fontId="0" fillId="0" borderId="0" xfId="0"/>
    <xf numFmtId="49" fontId="1" fillId="0" borderId="0" xfId="0" applyNumberFormat="1" applyFont="1"/>
    <xf numFmtId="0" fontId="2" fillId="0" borderId="0" xfId="0" applyFont="1" applyAlignment="1">
      <alignment horizontal="center" vertical="center"/>
    </xf>
    <xf numFmtId="0" fontId="3" fillId="0" borderId="0" xfId="0" applyFont="1" applyFill="1" applyAlignment="1" applyProtection="1">
      <alignment horizontal="left" vertical="center"/>
      <protection locked="0"/>
    </xf>
    <xf numFmtId="0" fontId="4" fillId="0" borderId="0" xfId="0" applyFont="1" applyFill="1" applyAlignment="1">
      <alignment horizontal="left"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lignment horizontal="center" vertical="center" wrapText="1"/>
    </xf>
    <xf numFmtId="0" fontId="1" fillId="0" borderId="4" xfId="0" applyFont="1" applyBorder="1" applyAlignment="1">
      <alignment horizontal="center" vertical="center"/>
    </xf>
    <xf numFmtId="0" fontId="3" fillId="0" borderId="4" xfId="0" applyFont="1" applyBorder="1" applyAlignment="1" applyProtection="1">
      <alignment horizontal="left" vertical="center" wrapText="1"/>
      <protection locked="0"/>
    </xf>
    <xf numFmtId="0" fontId="3" fillId="0" borderId="4" xfId="0" applyFont="1" applyBorder="1" applyAlignment="1" applyProtection="1">
      <alignment horizontal="left" vertical="center"/>
      <protection locked="0"/>
    </xf>
    <xf numFmtId="49" fontId="5" fillId="0" borderId="4" xfId="27" applyFont="1">
      <alignment horizontal="left" vertical="center" wrapText="1"/>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1" fillId="0" borderId="0" xfId="0" applyFont="1" applyAlignment="1" applyProtection="1">
      <alignment horizontal="right" vertical="center"/>
      <protection locked="0"/>
    </xf>
    <xf numFmtId="0" fontId="4" fillId="0" borderId="0" xfId="0" applyFont="1"/>
    <xf numFmtId="0" fontId="1" fillId="0" borderId="0" xfId="0" applyFont="1" applyAlignment="1" applyProtection="1">
      <alignment horizontal="right"/>
      <protection locked="0"/>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178" fontId="5" fillId="0" borderId="4" xfId="4" applyFont="1">
      <alignment horizontal="right" vertical="center"/>
    </xf>
    <xf numFmtId="0" fontId="6" fillId="0" borderId="0" xfId="0" applyFont="1" applyAlignment="1">
      <alignment horizontal="center" vertical="center"/>
    </xf>
    <xf numFmtId="0" fontId="3" fillId="0" borderId="4" xfId="0" applyFont="1" applyBorder="1" applyAlignment="1">
      <alignment horizontal="left" vertical="center" wrapText="1"/>
    </xf>
    <xf numFmtId="0" fontId="1" fillId="0" borderId="5" xfId="0" applyFont="1" applyBorder="1" applyAlignment="1" applyProtection="1">
      <alignment horizontal="center" vertical="center" wrapText="1"/>
      <protection locked="0"/>
    </xf>
    <xf numFmtId="0" fontId="3" fillId="0" borderId="6" xfId="0" applyFont="1" applyBorder="1" applyAlignment="1">
      <alignment horizontal="left" vertical="center"/>
    </xf>
    <xf numFmtId="0" fontId="7" fillId="0" borderId="0" xfId="0" applyFont="1" applyAlignment="1">
      <alignment vertical="center"/>
    </xf>
    <xf numFmtId="0" fontId="4" fillId="0" borderId="2" xfId="0" applyFont="1" applyBorder="1" applyAlignment="1">
      <alignment horizontal="center" vertical="center"/>
    </xf>
    <xf numFmtId="0" fontId="3" fillId="0" borderId="7" xfId="0" applyFont="1" applyBorder="1" applyAlignment="1">
      <alignment horizontal="left" vertical="center"/>
    </xf>
    <xf numFmtId="0" fontId="1" fillId="0" borderId="4" xfId="0" applyFont="1" applyBorder="1" applyAlignment="1" applyProtection="1">
      <alignment horizontal="center" vertical="center"/>
      <protection locked="0"/>
    </xf>
    <xf numFmtId="49" fontId="8" fillId="0" borderId="0" xfId="27" applyBorder="1">
      <alignment horizontal="left" vertical="center" wrapText="1"/>
    </xf>
    <xf numFmtId="49" fontId="9" fillId="0" borderId="0" xfId="27" applyFont="1" applyBorder="1" applyAlignment="1">
      <alignment horizontal="center" vertical="center" wrapText="1"/>
    </xf>
    <xf numFmtId="49" fontId="8" fillId="0" borderId="0" xfId="27" applyFill="1" applyBorder="1">
      <alignment horizontal="left" vertical="center" wrapText="1"/>
    </xf>
    <xf numFmtId="49" fontId="10" fillId="0" borderId="4" xfId="27" applyFont="1" applyAlignment="1">
      <alignment horizontal="center" vertical="center" wrapText="1"/>
    </xf>
    <xf numFmtId="49" fontId="11" fillId="0" borderId="4" xfId="27" applyFont="1" applyAlignment="1">
      <alignment horizontal="center" vertical="center" wrapText="1"/>
    </xf>
    <xf numFmtId="49" fontId="10" fillId="0" borderId="4" xfId="27" applyFont="1">
      <alignment horizontal="left" vertical="center" wrapText="1"/>
    </xf>
    <xf numFmtId="49" fontId="8" fillId="0" borderId="0" xfId="27" applyBorder="1" applyAlignment="1">
      <alignment horizontal="right" vertical="center" wrapText="1"/>
    </xf>
    <xf numFmtId="177" fontId="8" fillId="0" borderId="4" xfId="5">
      <alignment horizontal="right" vertical="center"/>
    </xf>
    <xf numFmtId="178" fontId="8" fillId="0" borderId="4" xfId="4">
      <alignment horizontal="right" vertical="center"/>
    </xf>
    <xf numFmtId="177" fontId="8" fillId="0" borderId="4" xfId="0" applyNumberFormat="1" applyFont="1" applyBorder="1" applyAlignment="1">
      <alignment horizontal="left" vertical="center"/>
    </xf>
    <xf numFmtId="178" fontId="8" fillId="0" borderId="4" xfId="0" applyNumberFormat="1" applyFont="1" applyBorder="1" applyAlignment="1">
      <alignment horizontal="left" vertical="center"/>
    </xf>
    <xf numFmtId="0" fontId="12" fillId="0" borderId="0" xfId="0" applyFont="1" applyAlignment="1">
      <alignment horizontal="center" vertical="center"/>
    </xf>
    <xf numFmtId="0" fontId="0" fillId="0" borderId="0" xfId="0" applyFill="1"/>
    <xf numFmtId="0" fontId="4" fillId="0" borderId="4" xfId="0" applyFont="1" applyBorder="1" applyAlignment="1">
      <alignment horizontal="center" vertical="center" wrapText="1"/>
    </xf>
    <xf numFmtId="0" fontId="13" fillId="0" borderId="4" xfId="0" applyFont="1" applyBorder="1" applyAlignment="1">
      <alignment horizontal="left" vertical="center" wrapText="1"/>
    </xf>
    <xf numFmtId="0" fontId="13" fillId="0" borderId="4" xfId="0" applyFont="1" applyBorder="1" applyAlignment="1">
      <alignment vertical="center" wrapText="1"/>
    </xf>
    <xf numFmtId="0" fontId="13" fillId="0" borderId="4"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3" fillId="0" borderId="4" xfId="0" applyFont="1" applyBorder="1" applyAlignment="1">
      <alignment horizontal="center" vertical="center" wrapText="1"/>
    </xf>
    <xf numFmtId="0" fontId="13" fillId="0" borderId="4" xfId="0"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0" fontId="1" fillId="0" borderId="4" xfId="0" applyFont="1" applyBorder="1" applyAlignment="1">
      <alignment horizontal="left" vertical="center" wrapText="1"/>
    </xf>
    <xf numFmtId="0" fontId="0" fillId="0" borderId="0" xfId="0" applyAlignment="1">
      <alignment wrapText="1"/>
    </xf>
    <xf numFmtId="0" fontId="1" fillId="0" borderId="0" xfId="0" applyFont="1" applyAlignment="1">
      <alignment horizontal="right" vertical="center"/>
    </xf>
    <xf numFmtId="0" fontId="12" fillId="0" borderId="0" xfId="0" applyFont="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wrapText="1"/>
    </xf>
    <xf numFmtId="0" fontId="1" fillId="0" borderId="0" xfId="0" applyFont="1" applyFill="1" applyAlignment="1">
      <alignment horizontal="right"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xf>
    <xf numFmtId="0" fontId="1" fillId="0" borderId="0" xfId="0" applyFont="1" applyFill="1" applyAlignment="1">
      <alignment wrapText="1"/>
    </xf>
    <xf numFmtId="0" fontId="3" fillId="0" borderId="0" xfId="0" applyFont="1" applyAlignment="1" applyProtection="1">
      <alignment horizontal="right" vertical="center" wrapText="1"/>
      <protection locked="0"/>
    </xf>
    <xf numFmtId="0" fontId="6" fillId="0" borderId="0" xfId="0" applyFont="1" applyAlignment="1">
      <alignment horizontal="center" vertical="center" wrapText="1"/>
    </xf>
    <xf numFmtId="0" fontId="3" fillId="0" borderId="0" xfId="0" applyFont="1" applyAlignment="1" applyProtection="1">
      <alignment horizontal="right"/>
      <protection locked="0"/>
    </xf>
    <xf numFmtId="0" fontId="3" fillId="0" borderId="0" xfId="0" applyFont="1" applyAlignment="1" applyProtection="1">
      <alignment horizontal="right" wrapText="1"/>
      <protection locked="0"/>
    </xf>
    <xf numFmtId="178" fontId="5" fillId="0" borderId="4" xfId="0" applyNumberFormat="1" applyFont="1" applyBorder="1" applyAlignment="1">
      <alignment horizontal="right" vertical="center"/>
    </xf>
    <xf numFmtId="178" fontId="5" fillId="0" borderId="4" xfId="4" applyFont="1" applyAlignment="1">
      <alignment horizontal="right" vertical="center" wrapText="1"/>
    </xf>
    <xf numFmtId="0" fontId="1" fillId="0" borderId="0" xfId="0" applyFont="1" applyAlignment="1">
      <alignment wrapText="1"/>
    </xf>
    <xf numFmtId="0" fontId="4" fillId="0" borderId="0" xfId="0" applyFont="1" applyAlignment="1">
      <alignment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3" xfId="0" applyFont="1" applyBorder="1" applyAlignment="1">
      <alignment horizontal="left" vertical="center" wrapText="1" inden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vertical="top" wrapText="1"/>
      <protection locked="0"/>
    </xf>
    <xf numFmtId="0" fontId="6" fillId="0" borderId="0" xfId="0" applyFont="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4" fontId="3" fillId="0" borderId="4" xfId="0" applyNumberFormat="1" applyFont="1" applyBorder="1" applyAlignment="1" applyProtection="1">
      <alignment horizontal="right" vertical="center"/>
      <protection locked="0"/>
    </xf>
    <xf numFmtId="0" fontId="3" fillId="0" borderId="0" xfId="0" applyFont="1" applyAlignment="1">
      <alignment horizontal="right" vertical="center" wrapText="1"/>
    </xf>
    <xf numFmtId="0" fontId="3" fillId="0" borderId="0" xfId="0" applyFont="1" applyAlignment="1">
      <alignment horizontal="right" wrapText="1"/>
    </xf>
    <xf numFmtId="0" fontId="4" fillId="0" borderId="7" xfId="0" applyFont="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3" fillId="0" borderId="0" xfId="0" applyFont="1" applyFill="1" applyAlignment="1">
      <alignment horizontal="left" vertical="center"/>
    </xf>
    <xf numFmtId="0" fontId="4" fillId="0" borderId="0" xfId="0" applyFont="1" applyFill="1"/>
    <xf numFmtId="0" fontId="4" fillId="0" borderId="11" xfId="0" applyFont="1" applyBorder="1" applyAlignment="1">
      <alignment horizontal="center" vertical="center"/>
    </xf>
    <xf numFmtId="0" fontId="3"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177" fontId="5" fillId="0" borderId="4" xfId="5"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Fill="1" applyAlignment="1" applyProtection="1">
      <alignment horizontal="left" vertical="center" wrapText="1"/>
      <protection locked="0"/>
    </xf>
    <xf numFmtId="0" fontId="4" fillId="0" borderId="0" xfId="0" applyFont="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7" fillId="0" borderId="0" xfId="0" applyFont="1" applyAlignment="1">
      <alignment horizontal="left" vertical="center"/>
    </xf>
    <xf numFmtId="0" fontId="1" fillId="0" borderId="0" xfId="0" applyFont="1" applyAlignment="1">
      <alignment horizontal="right"/>
    </xf>
    <xf numFmtId="0" fontId="13" fillId="0" borderId="4" xfId="0" applyFont="1" applyBorder="1" applyAlignment="1">
      <alignment horizontal="left" vertical="center" wrapText="1" indent="1"/>
    </xf>
    <xf numFmtId="0" fontId="0" fillId="0" borderId="0" xfId="0" applyFill="1" applyAlignment="1">
      <alignment wrapText="1"/>
    </xf>
    <xf numFmtId="0" fontId="5" fillId="0" borderId="0" xfId="0" applyFont="1" applyFill="1" applyAlignment="1">
      <alignment horizontal="left" vertical="center"/>
    </xf>
    <xf numFmtId="49" fontId="5" fillId="0" borderId="4" xfId="0" applyNumberFormat="1" applyFont="1" applyBorder="1" applyAlignment="1">
      <alignment horizontal="left" vertical="center" wrapText="1"/>
    </xf>
    <xf numFmtId="4" fontId="3" fillId="0" borderId="4" xfId="0" applyNumberFormat="1" applyFont="1" applyBorder="1" applyAlignment="1" applyProtection="1">
      <alignment horizontal="right" vertical="center" wrapText="1"/>
      <protection locked="0"/>
    </xf>
    <xf numFmtId="0" fontId="14" fillId="0" borderId="4" xfId="0" applyFont="1" applyBorder="1" applyAlignment="1">
      <alignment horizontal="center" vertical="center"/>
    </xf>
    <xf numFmtId="0" fontId="14" fillId="0" borderId="1" xfId="0" applyFont="1" applyBorder="1" applyAlignment="1">
      <alignment horizontal="center" vertical="center" wrapText="1"/>
    </xf>
    <xf numFmtId="0" fontId="1" fillId="0" borderId="0" xfId="0" applyFont="1" applyAlignment="1">
      <alignment vertical="top"/>
    </xf>
    <xf numFmtId="0" fontId="15" fillId="0" borderId="4" xfId="0" applyFont="1" applyBorder="1" applyAlignment="1">
      <alignment horizontal="center"/>
    </xf>
    <xf numFmtId="49" fontId="5" fillId="0" borderId="4" xfId="27" applyFont="1" applyAlignment="1">
      <alignment horizontal="left" vertical="center" wrapText="1" indent="1"/>
    </xf>
    <xf numFmtId="0" fontId="14" fillId="0" borderId="4" xfId="0" applyFont="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1" fillId="0" borderId="0" xfId="0" applyFont="1" applyFill="1" applyAlignment="1">
      <alignment horizont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4" fontId="3" fillId="0" borderId="4" xfId="0" applyNumberFormat="1" applyFont="1" applyBorder="1" applyAlignment="1">
      <alignment horizontal="right" vertical="center"/>
    </xf>
    <xf numFmtId="4" fontId="3" fillId="0" borderId="5" xfId="0" applyNumberFormat="1" applyFont="1" applyBorder="1" applyAlignment="1">
      <alignment horizontal="right" vertical="center"/>
    </xf>
    <xf numFmtId="0" fontId="1" fillId="0" borderId="0" xfId="0" applyFont="1" applyAlignment="1">
      <alignment horizontal="right" wrapText="1"/>
    </xf>
    <xf numFmtId="49" fontId="4" fillId="0" borderId="5"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4" xfId="0" applyNumberFormat="1" applyFont="1" applyBorder="1" applyAlignment="1">
      <alignment horizontal="center" vertical="center"/>
    </xf>
    <xf numFmtId="0" fontId="3" fillId="0" borderId="4" xfId="0" applyFont="1" applyBorder="1" applyAlignment="1">
      <alignment horizontal="left" vertical="center" wrapText="1" indent="1"/>
    </xf>
    <xf numFmtId="0" fontId="3" fillId="0" borderId="4" xfId="0" applyFont="1" applyBorder="1" applyAlignment="1">
      <alignment horizontal="left" vertical="center" wrapText="1" indent="2"/>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8" fillId="0" borderId="0" xfId="0" applyFont="1" applyAlignment="1">
      <alignment horizontal="center" vertical="center"/>
    </xf>
    <xf numFmtId="0" fontId="19" fillId="0" borderId="0" xfId="0" applyFont="1" applyFill="1" applyAlignment="1">
      <alignment horizontal="center" vertical="center"/>
    </xf>
    <xf numFmtId="0" fontId="19"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0" fillId="0" borderId="4" xfId="0" applyFont="1" applyBorder="1" applyAlignment="1">
      <alignment vertical="center"/>
    </xf>
    <xf numFmtId="4" fontId="20" fillId="0" borderId="4" xfId="0" applyNumberFormat="1" applyFont="1" applyBorder="1" applyAlignment="1" applyProtection="1">
      <alignment horizontal="right" vertical="center"/>
      <protection locked="0"/>
    </xf>
    <xf numFmtId="49" fontId="20" fillId="0" borderId="4" xfId="27" applyFont="1">
      <alignment horizontal="left" vertical="center" wrapText="1"/>
    </xf>
    <xf numFmtId="0" fontId="5" fillId="0" borderId="4" xfId="0" applyFont="1" applyBorder="1" applyAlignment="1">
      <alignment vertical="center"/>
    </xf>
    <xf numFmtId="0" fontId="3" fillId="0" borderId="4" xfId="0" applyFont="1" applyBorder="1" applyAlignment="1">
      <alignment vertical="center"/>
    </xf>
    <xf numFmtId="4" fontId="20" fillId="0" borderId="4" xfId="0" applyNumberFormat="1" applyFont="1" applyBorder="1" applyAlignment="1">
      <alignment horizontal="right" vertical="center"/>
    </xf>
    <xf numFmtId="0" fontId="20" fillId="0" borderId="4" xfId="0" applyFont="1" applyBorder="1" applyAlignment="1">
      <alignment horizontal="center" vertical="center"/>
    </xf>
    <xf numFmtId="0" fontId="5" fillId="0" borderId="4" xfId="0" applyFont="1" applyBorder="1" applyAlignment="1">
      <alignment horizontal="left" vertical="center"/>
    </xf>
    <xf numFmtId="0" fontId="20" fillId="0" borderId="4" xfId="0" applyFont="1" applyBorder="1" applyAlignment="1" applyProtection="1">
      <alignment horizontal="center" vertical="center"/>
      <protection locked="0"/>
    </xf>
    <xf numFmtId="0" fontId="3" fillId="0" borderId="4" xfId="0" applyFont="1" applyBorder="1" applyAlignment="1">
      <alignment horizontal="left" vertical="center"/>
    </xf>
    <xf numFmtId="0" fontId="4" fillId="0" borderId="0" xfId="0" applyFont="1" applyFill="1" applyAlignment="1">
      <alignment horizontal="left" vertical="center" wrapText="1"/>
    </xf>
    <xf numFmtId="0" fontId="1" fillId="0" borderId="1" xfId="0" applyFont="1" applyBorder="1" applyAlignment="1">
      <alignment horizontal="center" vertical="center" wrapText="1"/>
    </xf>
    <xf numFmtId="178" fontId="5" fillId="0" borderId="0" xfId="4" applyFont="1" applyBorder="1">
      <alignment horizontal="right" vertical="center"/>
    </xf>
    <xf numFmtId="0" fontId="12"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horizontal="right" vertical="center"/>
      <protection locked="0"/>
    </xf>
    <xf numFmtId="0" fontId="1" fillId="0" borderId="6" xfId="0" applyFont="1" applyBorder="1" applyAlignment="1">
      <alignment horizontal="center" vertical="center" wrapText="1"/>
    </xf>
    <xf numFmtId="0" fontId="1" fillId="0" borderId="0" xfId="0" applyFont="1" applyProtection="1">
      <protection locked="0"/>
    </xf>
    <xf numFmtId="0" fontId="4" fillId="0" borderId="0" xfId="0" applyFont="1" applyProtection="1">
      <protection locked="0"/>
    </xf>
    <xf numFmtId="0" fontId="1" fillId="0" borderId="6" xfId="0" applyFont="1" applyBorder="1" applyAlignment="1" applyProtection="1">
      <alignment horizontal="center" vertical="center"/>
      <protection locked="0"/>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6" fillId="0" borderId="0" xfId="0" applyFont="1" applyAlignment="1">
      <alignment horizontal="center" vertical="top"/>
    </xf>
    <xf numFmtId="0" fontId="3" fillId="0" borderId="3" xfId="0" applyFont="1" applyBorder="1" applyAlignment="1">
      <alignment horizontal="left" vertical="center"/>
    </xf>
    <xf numFmtId="0" fontId="20" fillId="0" borderId="3" xfId="0" applyFont="1" applyBorder="1" applyAlignment="1">
      <alignment horizontal="center"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178" fontId="20" fillId="0" borderId="4" xfId="0" applyNumberFormat="1" applyFont="1" applyBorder="1" applyAlignment="1">
      <alignment horizontal="right" vertical="center"/>
    </xf>
    <xf numFmtId="0" fontId="5" fillId="0" borderId="3" xfId="0" applyFont="1" applyBorder="1" applyAlignment="1">
      <alignment horizontal="left" vertical="center"/>
    </xf>
    <xf numFmtId="0" fontId="20" fillId="0" borderId="3" xfId="0" applyFont="1" applyBorder="1" applyAlignment="1" applyProtection="1">
      <alignment horizontal="center" vertical="center"/>
      <protection locked="0"/>
    </xf>
  </cellXfs>
  <cellStyles count="57">
    <cellStyle name="常规" xfId="0" builtinId="0"/>
    <cellStyle name="TimeStyle" xfId="1"/>
    <cellStyle name="PercentStyle" xfId="2"/>
    <cellStyle name="NumberStyle" xfId="3"/>
    <cellStyle name="MoneyStyle" xfId="4"/>
    <cellStyle name="IntegralNumberStyle" xfId="5"/>
    <cellStyle name="DateTimeStyle" xfId="6"/>
    <cellStyle name="40% - 强调文字颜色 6" xfId="7" builtinId="51"/>
    <cellStyle name="20% - 强调文字颜色 6" xfId="8" builtinId="50"/>
    <cellStyle name="强调文字颜色 6" xfId="9" builtinId="49"/>
    <cellStyle name="40% - 强调文字颜色 5" xfId="10" builtinId="47"/>
    <cellStyle name="20% - 强调文字颜色 5" xfId="11" builtinId="46"/>
    <cellStyle name="强调文字颜色 5" xfId="12" builtinId="45"/>
    <cellStyle name="40% - 强调文字颜色 4" xfId="13" builtinId="43"/>
    <cellStyle name="标题 3" xfId="14" builtinId="18"/>
    <cellStyle name="解释性文本" xfId="15" builtinId="53"/>
    <cellStyle name="汇总" xfId="16" builtinId="25"/>
    <cellStyle name="百分比" xfId="17" builtinId="5"/>
    <cellStyle name="千位分隔" xfId="18" builtinId="3"/>
    <cellStyle name="标题 2" xfId="19" builtinId="17"/>
    <cellStyle name="DateStyle" xfId="20"/>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TextStyle" xfId="27"/>
    <cellStyle name="超链接" xfId="28" builtinId="8"/>
    <cellStyle name="20% - 强调文字颜色 3" xfId="29" builtinId="38"/>
    <cellStyle name="货币" xfId="30" builtinId="4"/>
    <cellStyle name="20% - 强调文字颜色 4" xfId="31" builtinId="42"/>
    <cellStyle name="计算" xfId="32" builtinId="22"/>
    <cellStyle name="已访问的超链接" xfId="33" builtinId="9"/>
    <cellStyle name="千位分隔[0]" xfId="34" builtinId="6"/>
    <cellStyle name="强调文字颜色 4" xfId="35" builtinId="41"/>
    <cellStyle name="40% - 强调文字颜色 3" xfId="36" builtinId="39"/>
    <cellStyle name="60% - 强调文字颜色 6" xfId="37" builtinId="52"/>
    <cellStyle name="输入" xfId="38" builtinId="20"/>
    <cellStyle name="输出" xfId="39" builtinId="21"/>
    <cellStyle name="检查单元格" xfId="40" builtinId="23"/>
    <cellStyle name="链接单元格" xfId="41" builtinId="24"/>
    <cellStyle name="60% - 强调文字颜色 1" xfId="42" builtinId="32"/>
    <cellStyle name="60% - 强调文字颜色 3" xfId="43" builtinId="40"/>
    <cellStyle name="注释" xfId="44" builtinId="10"/>
    <cellStyle name="标题" xfId="45" builtinId="15"/>
    <cellStyle name="好" xfId="46" builtinId="26"/>
    <cellStyle name="标题 4" xfId="47" builtinId="19"/>
    <cellStyle name="强调文字颜色 1" xfId="48" builtinId="29"/>
    <cellStyle name="适中" xfId="49" builtinId="28"/>
    <cellStyle name="20% - 强调文字颜色 1" xfId="50" builtinId="30"/>
    <cellStyle name="差" xfId="51" builtinId="27"/>
    <cellStyle name="强调文字颜色 2" xfId="52" builtinId="33"/>
    <cellStyle name="40% - 强调文字颜色 1" xfId="53" builtinId="31"/>
    <cellStyle name="60% - 强调文字颜色 2" xfId="54" builtinId="36"/>
    <cellStyle name="40% - 强调文字颜色 2" xfId="55" builtinId="35"/>
    <cellStyle name="强调文字颜色 3" xfId="56"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zoomScale="90" zoomScaleNormal="90" workbookViewId="0">
      <selection activeCell="D18" sqref="D18"/>
    </sheetView>
  </sheetViews>
  <sheetFormatPr defaultColWidth="8" defaultRowHeight="14.25" customHeight="1" outlineLevelCol="3"/>
  <cols>
    <col min="1" max="1" width="39.6" customWidth="1"/>
    <col min="2" max="2" width="46.3363636363636" customWidth="1"/>
    <col min="3" max="3" width="40.4" customWidth="1"/>
    <col min="4" max="4" width="50.2" customWidth="1"/>
  </cols>
  <sheetData>
    <row r="1" ht="12" customHeight="1" spans="4:4">
      <c r="D1" s="108" t="s">
        <v>0</v>
      </c>
    </row>
    <row r="2" ht="36" customHeight="1" spans="1:4">
      <c r="A2" s="46" t="s">
        <v>1</v>
      </c>
      <c r="B2" s="182"/>
      <c r="C2" s="182"/>
      <c r="D2" s="182"/>
    </row>
    <row r="3" ht="21" customHeight="1" spans="1:4">
      <c r="A3" s="100" t="s">
        <v>2</v>
      </c>
      <c r="B3" s="145"/>
      <c r="C3" s="146"/>
      <c r="D3" s="107" t="s">
        <v>3</v>
      </c>
    </row>
    <row r="4" ht="19.5" customHeight="1" spans="1:4">
      <c r="A4" s="21" t="s">
        <v>4</v>
      </c>
      <c r="B4" s="23"/>
      <c r="C4" s="21" t="s">
        <v>5</v>
      </c>
      <c r="D4" s="23"/>
    </row>
    <row r="5" ht="19.5" customHeight="1" spans="1:4">
      <c r="A5" s="24" t="s">
        <v>6</v>
      </c>
      <c r="B5" s="24" t="s">
        <v>7</v>
      </c>
      <c r="C5" s="24" t="s">
        <v>8</v>
      </c>
      <c r="D5" s="24" t="s">
        <v>7</v>
      </c>
    </row>
    <row r="6" ht="19.5" customHeight="1" spans="1:4">
      <c r="A6" s="25"/>
      <c r="B6" s="25"/>
      <c r="C6" s="25"/>
      <c r="D6" s="25"/>
    </row>
    <row r="7" ht="25.45" customHeight="1" spans="1:4">
      <c r="A7" s="157" t="s">
        <v>9</v>
      </c>
      <c r="B7" s="131">
        <v>13506209.39</v>
      </c>
      <c r="C7" s="14" t="str">
        <f>"一"&amp;"、"&amp;"一般公共服务支出"</f>
        <v>一、一般公共服务支出</v>
      </c>
      <c r="D7" s="131">
        <v>13286561.33</v>
      </c>
    </row>
    <row r="8" ht="25.45" customHeight="1" spans="1:4">
      <c r="A8" s="157" t="s">
        <v>10</v>
      </c>
      <c r="B8" s="131"/>
      <c r="C8" s="14" t="str">
        <f>"二"&amp;"、"&amp;"社会保障和就业支出"</f>
        <v>二、社会保障和就业支出</v>
      </c>
      <c r="D8" s="131">
        <v>1378271.7</v>
      </c>
    </row>
    <row r="9" ht="25.45" customHeight="1" spans="1:4">
      <c r="A9" s="157" t="s">
        <v>11</v>
      </c>
      <c r="B9" s="131"/>
      <c r="C9" s="14" t="str">
        <f>"三"&amp;"、"&amp;"卫生健康支出"</f>
        <v>三、卫生健康支出</v>
      </c>
      <c r="D9" s="131">
        <v>1037900.73</v>
      </c>
    </row>
    <row r="10" ht="25.45" customHeight="1" spans="1:4">
      <c r="A10" s="157" t="s">
        <v>12</v>
      </c>
      <c r="B10" s="95"/>
      <c r="C10" s="14" t="str">
        <f>"四"&amp;"、"&amp;"住房保障支出"</f>
        <v>四、住房保障支出</v>
      </c>
      <c r="D10" s="131">
        <v>813815.1</v>
      </c>
    </row>
    <row r="11" ht="25.45" customHeight="1" spans="1:4">
      <c r="A11" s="157" t="s">
        <v>13</v>
      </c>
      <c r="B11" s="131">
        <v>2872339.47</v>
      </c>
      <c r="C11" s="14"/>
      <c r="D11" s="131"/>
    </row>
    <row r="12" ht="25.45" customHeight="1" spans="1:4">
      <c r="A12" s="157" t="s">
        <v>14</v>
      </c>
      <c r="B12" s="95"/>
      <c r="C12" s="14"/>
      <c r="D12" s="131"/>
    </row>
    <row r="13" ht="25.45" customHeight="1" spans="1:4">
      <c r="A13" s="157" t="s">
        <v>15</v>
      </c>
      <c r="B13" s="95"/>
      <c r="C13" s="14"/>
      <c r="D13" s="131"/>
    </row>
    <row r="14" ht="25.45" customHeight="1" spans="1:4">
      <c r="A14" s="157" t="s">
        <v>16</v>
      </c>
      <c r="B14" s="95"/>
      <c r="C14" s="14"/>
      <c r="D14" s="131"/>
    </row>
    <row r="15" ht="25.45" customHeight="1" spans="1:4">
      <c r="A15" s="183" t="s">
        <v>17</v>
      </c>
      <c r="B15" s="95"/>
      <c r="C15" s="14"/>
      <c r="D15" s="131"/>
    </row>
    <row r="16" ht="25.45" customHeight="1" spans="1:4">
      <c r="A16" s="183" t="s">
        <v>18</v>
      </c>
      <c r="B16" s="131">
        <v>2872339.47</v>
      </c>
      <c r="C16" s="14"/>
      <c r="D16" s="131"/>
    </row>
    <row r="17" ht="25.45" customHeight="1" spans="1:4">
      <c r="A17" s="184" t="s">
        <v>19</v>
      </c>
      <c r="B17" s="153">
        <v>16378548.86</v>
      </c>
      <c r="C17" s="154" t="s">
        <v>20</v>
      </c>
      <c r="D17" s="153">
        <v>16516548.86</v>
      </c>
    </row>
    <row r="18" ht="25.45" customHeight="1" spans="1:4">
      <c r="A18" s="185" t="s">
        <v>21</v>
      </c>
      <c r="B18" s="153">
        <v>138000</v>
      </c>
      <c r="C18" s="186" t="s">
        <v>22</v>
      </c>
      <c r="D18" s="187"/>
    </row>
    <row r="19" ht="25.45" customHeight="1" spans="1:4">
      <c r="A19" s="188" t="s">
        <v>23</v>
      </c>
      <c r="B19" s="131">
        <v>138000</v>
      </c>
      <c r="C19" s="155" t="s">
        <v>23</v>
      </c>
      <c r="D19" s="95"/>
    </row>
    <row r="20" ht="25.45" customHeight="1" spans="1:4">
      <c r="A20" s="188" t="s">
        <v>24</v>
      </c>
      <c r="B20" s="131"/>
      <c r="C20" s="155" t="s">
        <v>24</v>
      </c>
      <c r="D20" s="95"/>
    </row>
    <row r="21" ht="25.45" customHeight="1" spans="1:4">
      <c r="A21" s="189" t="s">
        <v>25</v>
      </c>
      <c r="B21" s="153">
        <v>16516548.86</v>
      </c>
      <c r="C21" s="154" t="s">
        <v>26</v>
      </c>
      <c r="D21" s="149">
        <v>16516548.86</v>
      </c>
    </row>
  </sheetData>
  <mergeCells count="8">
    <mergeCell ref="A2:D2"/>
    <mergeCell ref="A3:B3"/>
    <mergeCell ref="A4:B4"/>
    <mergeCell ref="C4:D4"/>
    <mergeCell ref="A5:A6"/>
    <mergeCell ref="B5:B6"/>
    <mergeCell ref="C5:C6"/>
    <mergeCell ref="D5:D6"/>
  </mergeCells>
  <printOptions horizontalCentered="1"/>
  <pageMargins left="0.393055555555556" right="0.393055555555556" top="0.786805555555556" bottom="0.786805555555556" header="0.5" footer="0.5"/>
  <pageSetup paperSize="9" scale="75"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9"/>
  <sheetViews>
    <sheetView showZeros="0" view="pageBreakPreview" zoomScaleNormal="100" zoomScaleSheetLayoutView="100" workbookViewId="0">
      <selection activeCell="A12" sqref="A12"/>
    </sheetView>
  </sheetViews>
  <sheetFormatPr defaultColWidth="9.14545454545454" defaultRowHeight="14.25" customHeight="1" outlineLevelCol="5"/>
  <cols>
    <col min="1" max="1" width="29" customWidth="1"/>
    <col min="2" max="2" width="28.6" customWidth="1"/>
    <col min="3" max="3" width="31.6" customWidth="1"/>
    <col min="4" max="6" width="33.4636363636364" customWidth="1"/>
  </cols>
  <sheetData>
    <row r="1" ht="15.75" customHeight="1" spans="6:6">
      <c r="F1" s="59" t="s">
        <v>303</v>
      </c>
    </row>
    <row r="2" ht="28.5" customHeight="1" spans="1:6">
      <c r="A2" s="27" t="s">
        <v>304</v>
      </c>
      <c r="B2" s="27"/>
      <c r="C2" s="27"/>
      <c r="D2" s="27"/>
      <c r="E2" s="27"/>
      <c r="F2" s="27"/>
    </row>
    <row r="3" ht="15" customHeight="1" spans="1:6">
      <c r="A3" s="109" t="s">
        <v>2</v>
      </c>
      <c r="B3" s="110"/>
      <c r="C3" s="110"/>
      <c r="D3" s="74"/>
      <c r="E3" s="74"/>
      <c r="F3" s="114" t="s">
        <v>3</v>
      </c>
    </row>
    <row r="4" ht="18.75" customHeight="1" spans="1:6">
      <c r="A4" s="6" t="s">
        <v>129</v>
      </c>
      <c r="B4" s="6" t="s">
        <v>49</v>
      </c>
      <c r="C4" s="6" t="s">
        <v>50</v>
      </c>
      <c r="D4" s="24" t="s">
        <v>305</v>
      </c>
      <c r="E4" s="65"/>
      <c r="F4" s="65"/>
    </row>
    <row r="5" ht="30" customHeight="1" spans="1:6">
      <c r="A5" s="25"/>
      <c r="B5" s="25"/>
      <c r="C5" s="25"/>
      <c r="D5" s="24" t="s">
        <v>31</v>
      </c>
      <c r="E5" s="65" t="s">
        <v>58</v>
      </c>
      <c r="F5" s="65" t="s">
        <v>59</v>
      </c>
    </row>
    <row r="6" ht="16.5" customHeight="1" spans="1:6">
      <c r="A6" s="65">
        <v>1</v>
      </c>
      <c r="B6" s="65">
        <v>2</v>
      </c>
      <c r="C6" s="65">
        <v>3</v>
      </c>
      <c r="D6" s="65">
        <v>4</v>
      </c>
      <c r="E6" s="65">
        <v>5</v>
      </c>
      <c r="F6" s="65">
        <v>6</v>
      </c>
    </row>
    <row r="7" ht="20.25" customHeight="1" spans="1:6">
      <c r="A7" s="28"/>
      <c r="B7" s="28"/>
      <c r="C7" s="28"/>
      <c r="D7" s="26"/>
      <c r="E7" s="26"/>
      <c r="F7" s="26"/>
    </row>
    <row r="8" ht="17.25" customHeight="1" spans="1:6">
      <c r="A8" s="111" t="s">
        <v>95</v>
      </c>
      <c r="B8" s="112"/>
      <c r="C8" s="112" t="s">
        <v>95</v>
      </c>
      <c r="D8" s="26"/>
      <c r="E8" s="26"/>
      <c r="F8" s="26"/>
    </row>
    <row r="9" ht="17" customHeight="1" spans="1:1">
      <c r="A9" s="113" t="s">
        <v>306</v>
      </c>
    </row>
  </sheetData>
  <mergeCells count="6">
    <mergeCell ref="A2:F2"/>
    <mergeCell ref="D4:F4"/>
    <mergeCell ref="A8:C8"/>
    <mergeCell ref="A4:A5"/>
    <mergeCell ref="B4:B5"/>
    <mergeCell ref="C4:C5"/>
  </mergeCells>
  <pageMargins left="0.75" right="0.75" top="1" bottom="1" header="0.5" footer="0.5"/>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23"/>
  <sheetViews>
    <sheetView showZeros="0" topLeftCell="B10" workbookViewId="0">
      <selection activeCell="A3" sqref="A3:F3"/>
    </sheetView>
  </sheetViews>
  <sheetFormatPr defaultColWidth="9.14545454545454" defaultRowHeight="14.25" customHeight="1"/>
  <cols>
    <col min="1" max="1" width="23" customWidth="1"/>
    <col min="2" max="2" width="21.7363636363636" customWidth="1"/>
    <col min="3" max="3" width="35.2545454545455" customWidth="1"/>
    <col min="4" max="4" width="7.73636363636364" customWidth="1"/>
    <col min="5" max="5" width="10.2545454545455" customWidth="1"/>
    <col min="6" max="8" width="14.7363636363636" customWidth="1"/>
    <col min="9" max="11" width="8.6" customWidth="1"/>
    <col min="12" max="12" width="12.6" customWidth="1"/>
    <col min="13" max="16" width="8.73636363636364" customWidth="1"/>
    <col min="17" max="17" width="13.5545454545455" customWidth="1"/>
  </cols>
  <sheetData>
    <row r="1" ht="13.5" customHeight="1" spans="15:17">
      <c r="O1" s="56"/>
      <c r="P1" s="56"/>
      <c r="Q1" s="107" t="s">
        <v>307</v>
      </c>
    </row>
    <row r="2" ht="27.75" customHeight="1" spans="1:17">
      <c r="A2" s="60" t="s">
        <v>308</v>
      </c>
      <c r="B2" s="27"/>
      <c r="C2" s="27"/>
      <c r="D2" s="27"/>
      <c r="E2" s="27"/>
      <c r="F2" s="27"/>
      <c r="G2" s="27"/>
      <c r="H2" s="27"/>
      <c r="I2" s="27"/>
      <c r="J2" s="27"/>
      <c r="K2" s="52"/>
      <c r="L2" s="27"/>
      <c r="M2" s="27"/>
      <c r="N2" s="27"/>
      <c r="O2" s="52"/>
      <c r="P2" s="52"/>
      <c r="Q2" s="27"/>
    </row>
    <row r="3" ht="18.75" customHeight="1" spans="1:17">
      <c r="A3" s="100" t="s">
        <v>2</v>
      </c>
      <c r="B3" s="101"/>
      <c r="C3" s="101"/>
      <c r="D3" s="101"/>
      <c r="E3" s="101"/>
      <c r="F3" s="101"/>
      <c r="G3" s="19"/>
      <c r="H3" s="19"/>
      <c r="I3" s="19"/>
      <c r="J3" s="19"/>
      <c r="O3" s="69"/>
      <c r="P3" s="69"/>
      <c r="Q3" s="108" t="s">
        <v>120</v>
      </c>
    </row>
    <row r="4" ht="15.75" customHeight="1" spans="1:17">
      <c r="A4" s="6" t="s">
        <v>309</v>
      </c>
      <c r="B4" s="75" t="s">
        <v>310</v>
      </c>
      <c r="C4" s="75" t="s">
        <v>311</v>
      </c>
      <c r="D4" s="75" t="s">
        <v>312</v>
      </c>
      <c r="E4" s="75" t="s">
        <v>313</v>
      </c>
      <c r="F4" s="75" t="s">
        <v>314</v>
      </c>
      <c r="G4" s="76" t="s">
        <v>136</v>
      </c>
      <c r="H4" s="76"/>
      <c r="I4" s="76"/>
      <c r="J4" s="76"/>
      <c r="K4" s="89"/>
      <c r="L4" s="76"/>
      <c r="M4" s="76"/>
      <c r="N4" s="76"/>
      <c r="O4" s="91"/>
      <c r="P4" s="89"/>
      <c r="Q4" s="98"/>
    </row>
    <row r="5" ht="17.25" customHeight="1" spans="1:17">
      <c r="A5" s="8"/>
      <c r="B5" s="77"/>
      <c r="C5" s="77"/>
      <c r="D5" s="77"/>
      <c r="E5" s="77"/>
      <c r="F5" s="77"/>
      <c r="G5" s="77" t="s">
        <v>31</v>
      </c>
      <c r="H5" s="77" t="s">
        <v>34</v>
      </c>
      <c r="I5" s="77" t="s">
        <v>315</v>
      </c>
      <c r="J5" s="77" t="s">
        <v>316</v>
      </c>
      <c r="K5" s="90" t="s">
        <v>317</v>
      </c>
      <c r="L5" s="92" t="s">
        <v>318</v>
      </c>
      <c r="M5" s="92"/>
      <c r="N5" s="92"/>
      <c r="O5" s="93"/>
      <c r="P5" s="99"/>
      <c r="Q5" s="78"/>
    </row>
    <row r="6" ht="54" customHeight="1" spans="1:17">
      <c r="A6" s="10"/>
      <c r="B6" s="78"/>
      <c r="C6" s="78"/>
      <c r="D6" s="78"/>
      <c r="E6" s="78"/>
      <c r="F6" s="78"/>
      <c r="G6" s="78"/>
      <c r="H6" s="78" t="s">
        <v>33</v>
      </c>
      <c r="I6" s="78"/>
      <c r="J6" s="78"/>
      <c r="K6" s="79"/>
      <c r="L6" s="78" t="s">
        <v>33</v>
      </c>
      <c r="M6" s="78" t="s">
        <v>44</v>
      </c>
      <c r="N6" s="78" t="s">
        <v>143</v>
      </c>
      <c r="O6" s="94" t="s">
        <v>40</v>
      </c>
      <c r="P6" s="79" t="s">
        <v>41</v>
      </c>
      <c r="Q6" s="78" t="s">
        <v>42</v>
      </c>
    </row>
    <row r="7" ht="15" customHeight="1" spans="1:17">
      <c r="A7" s="25">
        <v>1</v>
      </c>
      <c r="B7" s="102">
        <v>2</v>
      </c>
      <c r="C7" s="102">
        <v>3</v>
      </c>
      <c r="D7" s="102">
        <v>4</v>
      </c>
      <c r="E7" s="102">
        <v>5</v>
      </c>
      <c r="F7" s="102">
        <v>6</v>
      </c>
      <c r="G7" s="104">
        <v>7</v>
      </c>
      <c r="H7" s="104">
        <v>8</v>
      </c>
      <c r="I7" s="104">
        <v>9</v>
      </c>
      <c r="J7" s="104">
        <v>10</v>
      </c>
      <c r="K7" s="104">
        <v>11</v>
      </c>
      <c r="L7" s="104">
        <v>12</v>
      </c>
      <c r="M7" s="104">
        <v>13</v>
      </c>
      <c r="N7" s="104">
        <v>14</v>
      </c>
      <c r="O7" s="104">
        <v>15</v>
      </c>
      <c r="P7" s="104">
        <v>16</v>
      </c>
      <c r="Q7" s="104">
        <v>17</v>
      </c>
    </row>
    <row r="8" ht="21" customHeight="1" spans="1:17">
      <c r="A8" s="80" t="s">
        <v>46</v>
      </c>
      <c r="B8" s="81"/>
      <c r="C8" s="81"/>
      <c r="D8" s="81"/>
      <c r="E8" s="105"/>
      <c r="F8" s="26">
        <v>2270987.36</v>
      </c>
      <c r="G8" s="26">
        <v>2294487.36</v>
      </c>
      <c r="H8" s="26">
        <v>894487.36</v>
      </c>
      <c r="I8" s="26"/>
      <c r="J8" s="26"/>
      <c r="K8" s="26"/>
      <c r="L8" s="26">
        <v>1400000</v>
      </c>
      <c r="M8" s="26"/>
      <c r="N8" s="26"/>
      <c r="O8" s="26"/>
      <c r="P8" s="26"/>
      <c r="Q8" s="26">
        <v>1400000</v>
      </c>
    </row>
    <row r="9" ht="21" customHeight="1" spans="1:17">
      <c r="A9" s="83" t="s">
        <v>215</v>
      </c>
      <c r="B9" s="81" t="s">
        <v>319</v>
      </c>
      <c r="C9" s="81" t="s">
        <v>320</v>
      </c>
      <c r="D9" s="103" t="s">
        <v>321</v>
      </c>
      <c r="E9" s="106">
        <v>1</v>
      </c>
      <c r="F9" s="26">
        <v>1000</v>
      </c>
      <c r="G9" s="26">
        <v>1000</v>
      </c>
      <c r="H9" s="26">
        <v>1000</v>
      </c>
      <c r="I9" s="26"/>
      <c r="J9" s="26"/>
      <c r="K9" s="26"/>
      <c r="L9" s="26"/>
      <c r="M9" s="26"/>
      <c r="N9" s="26"/>
      <c r="O9" s="26"/>
      <c r="P9" s="26"/>
      <c r="Q9" s="26"/>
    </row>
    <row r="10" ht="21" customHeight="1" spans="1:17">
      <c r="A10" s="83" t="s">
        <v>215</v>
      </c>
      <c r="B10" s="81" t="s">
        <v>322</v>
      </c>
      <c r="C10" s="81" t="s">
        <v>323</v>
      </c>
      <c r="D10" s="103" t="s">
        <v>324</v>
      </c>
      <c r="E10" s="106">
        <v>1</v>
      </c>
      <c r="F10" s="26">
        <v>1000</v>
      </c>
      <c r="G10" s="26">
        <v>1000</v>
      </c>
      <c r="H10" s="26">
        <v>1000</v>
      </c>
      <c r="I10" s="26"/>
      <c r="J10" s="26"/>
      <c r="K10" s="26"/>
      <c r="L10" s="26"/>
      <c r="M10" s="26"/>
      <c r="N10" s="26"/>
      <c r="O10" s="26"/>
      <c r="P10" s="26"/>
      <c r="Q10" s="26"/>
    </row>
    <row r="11" ht="21" customHeight="1" spans="1:17">
      <c r="A11" s="83" t="s">
        <v>215</v>
      </c>
      <c r="B11" s="81" t="s">
        <v>325</v>
      </c>
      <c r="C11" s="81" t="s">
        <v>326</v>
      </c>
      <c r="D11" s="103" t="s">
        <v>327</v>
      </c>
      <c r="E11" s="106">
        <v>200</v>
      </c>
      <c r="F11" s="26">
        <v>240000</v>
      </c>
      <c r="G11" s="26">
        <v>240000</v>
      </c>
      <c r="H11" s="26">
        <v>240000</v>
      </c>
      <c r="I11" s="26"/>
      <c r="J11" s="26"/>
      <c r="K11" s="26"/>
      <c r="L11" s="26"/>
      <c r="M11" s="26"/>
      <c r="N11" s="26"/>
      <c r="O11" s="26"/>
      <c r="P11" s="26"/>
      <c r="Q11" s="26"/>
    </row>
    <row r="12" ht="21" customHeight="1" spans="1:17">
      <c r="A12" s="83" t="s">
        <v>215</v>
      </c>
      <c r="B12" s="81" t="s">
        <v>328</v>
      </c>
      <c r="C12" s="81" t="s">
        <v>329</v>
      </c>
      <c r="D12" s="103" t="s">
        <v>330</v>
      </c>
      <c r="E12" s="106">
        <v>1</v>
      </c>
      <c r="F12" s="26"/>
      <c r="G12" s="26">
        <v>1000</v>
      </c>
      <c r="H12" s="26">
        <v>1000</v>
      </c>
      <c r="I12" s="26"/>
      <c r="J12" s="26"/>
      <c r="K12" s="26"/>
      <c r="L12" s="26"/>
      <c r="M12" s="26"/>
      <c r="N12" s="26"/>
      <c r="O12" s="26"/>
      <c r="P12" s="26"/>
      <c r="Q12" s="26"/>
    </row>
    <row r="13" ht="21" customHeight="1" spans="1:17">
      <c r="A13" s="83" t="s">
        <v>215</v>
      </c>
      <c r="B13" s="81" t="s">
        <v>331</v>
      </c>
      <c r="C13" s="81" t="s">
        <v>332</v>
      </c>
      <c r="D13" s="103" t="s">
        <v>330</v>
      </c>
      <c r="E13" s="106">
        <v>1</v>
      </c>
      <c r="F13" s="26">
        <v>49700</v>
      </c>
      <c r="G13" s="26">
        <v>49700</v>
      </c>
      <c r="H13" s="26">
        <v>49700</v>
      </c>
      <c r="I13" s="26"/>
      <c r="J13" s="26"/>
      <c r="K13" s="26"/>
      <c r="L13" s="26"/>
      <c r="M13" s="26"/>
      <c r="N13" s="26"/>
      <c r="O13" s="26"/>
      <c r="P13" s="26"/>
      <c r="Q13" s="26"/>
    </row>
    <row r="14" ht="21" customHeight="1" spans="1:17">
      <c r="A14" s="83" t="s">
        <v>215</v>
      </c>
      <c r="B14" s="81" t="s">
        <v>333</v>
      </c>
      <c r="C14" s="81" t="s">
        <v>334</v>
      </c>
      <c r="D14" s="103" t="s">
        <v>324</v>
      </c>
      <c r="E14" s="106">
        <v>1</v>
      </c>
      <c r="F14" s="26">
        <v>2000</v>
      </c>
      <c r="G14" s="26">
        <v>2000</v>
      </c>
      <c r="H14" s="26">
        <v>2000</v>
      </c>
      <c r="I14" s="26"/>
      <c r="J14" s="26"/>
      <c r="K14" s="26"/>
      <c r="L14" s="26"/>
      <c r="M14" s="26"/>
      <c r="N14" s="26"/>
      <c r="O14" s="26"/>
      <c r="P14" s="26"/>
      <c r="Q14" s="26"/>
    </row>
    <row r="15" ht="21" customHeight="1" spans="1:17">
      <c r="A15" s="83" t="s">
        <v>215</v>
      </c>
      <c r="B15" s="81" t="s">
        <v>335</v>
      </c>
      <c r="C15" s="81" t="s">
        <v>336</v>
      </c>
      <c r="D15" s="103" t="s">
        <v>337</v>
      </c>
      <c r="E15" s="106">
        <v>3</v>
      </c>
      <c r="F15" s="26">
        <v>150000</v>
      </c>
      <c r="G15" s="26">
        <v>150000</v>
      </c>
      <c r="H15" s="26">
        <v>150000</v>
      </c>
      <c r="I15" s="26"/>
      <c r="J15" s="26"/>
      <c r="K15" s="26"/>
      <c r="L15" s="26"/>
      <c r="M15" s="26"/>
      <c r="N15" s="26"/>
      <c r="O15" s="26"/>
      <c r="P15" s="26"/>
      <c r="Q15" s="26"/>
    </row>
    <row r="16" ht="21" customHeight="1" spans="1:17">
      <c r="A16" s="83" t="s">
        <v>215</v>
      </c>
      <c r="B16" s="81" t="s">
        <v>338</v>
      </c>
      <c r="C16" s="81" t="s">
        <v>336</v>
      </c>
      <c r="D16" s="103" t="s">
        <v>337</v>
      </c>
      <c r="E16" s="106">
        <v>1</v>
      </c>
      <c r="F16" s="26">
        <v>1400000</v>
      </c>
      <c r="G16" s="26">
        <v>1400000</v>
      </c>
      <c r="H16" s="26"/>
      <c r="I16" s="26"/>
      <c r="J16" s="26"/>
      <c r="K16" s="26"/>
      <c r="L16" s="26">
        <v>1400000</v>
      </c>
      <c r="M16" s="26"/>
      <c r="N16" s="26"/>
      <c r="O16" s="26"/>
      <c r="P16" s="26"/>
      <c r="Q16" s="26">
        <v>1400000</v>
      </c>
    </row>
    <row r="17" ht="21" customHeight="1" spans="1:17">
      <c r="A17" s="83" t="s">
        <v>171</v>
      </c>
      <c r="B17" s="81" t="s">
        <v>339</v>
      </c>
      <c r="C17" s="81" t="s">
        <v>340</v>
      </c>
      <c r="D17" s="103" t="s">
        <v>341</v>
      </c>
      <c r="E17" s="106">
        <v>1</v>
      </c>
      <c r="F17" s="26"/>
      <c r="G17" s="26">
        <v>18000</v>
      </c>
      <c r="H17" s="26">
        <v>18000</v>
      </c>
      <c r="I17" s="26"/>
      <c r="J17" s="26"/>
      <c r="K17" s="26"/>
      <c r="L17" s="26"/>
      <c r="M17" s="26"/>
      <c r="N17" s="26"/>
      <c r="O17" s="26"/>
      <c r="P17" s="26"/>
      <c r="Q17" s="26"/>
    </row>
    <row r="18" ht="21" customHeight="1" spans="1:17">
      <c r="A18" s="83" t="s">
        <v>171</v>
      </c>
      <c r="B18" s="81" t="s">
        <v>342</v>
      </c>
      <c r="C18" s="81" t="s">
        <v>343</v>
      </c>
      <c r="D18" s="103" t="s">
        <v>341</v>
      </c>
      <c r="E18" s="106">
        <v>1</v>
      </c>
      <c r="F18" s="26">
        <v>20000</v>
      </c>
      <c r="G18" s="26">
        <v>20000</v>
      </c>
      <c r="H18" s="26">
        <v>20000</v>
      </c>
      <c r="I18" s="26"/>
      <c r="J18" s="26"/>
      <c r="K18" s="26"/>
      <c r="L18" s="26"/>
      <c r="M18" s="26"/>
      <c r="N18" s="26"/>
      <c r="O18" s="26"/>
      <c r="P18" s="26"/>
      <c r="Q18" s="26"/>
    </row>
    <row r="19" ht="21" customHeight="1" spans="1:17">
      <c r="A19" s="83" t="s">
        <v>171</v>
      </c>
      <c r="B19" s="81" t="s">
        <v>344</v>
      </c>
      <c r="C19" s="81" t="s">
        <v>345</v>
      </c>
      <c r="D19" s="103" t="s">
        <v>341</v>
      </c>
      <c r="E19" s="106">
        <v>1</v>
      </c>
      <c r="F19" s="26"/>
      <c r="G19" s="26">
        <v>4500</v>
      </c>
      <c r="H19" s="26">
        <v>4500</v>
      </c>
      <c r="I19" s="26"/>
      <c r="J19" s="26"/>
      <c r="K19" s="26"/>
      <c r="L19" s="26"/>
      <c r="M19" s="26"/>
      <c r="N19" s="26"/>
      <c r="O19" s="26"/>
      <c r="P19" s="26"/>
      <c r="Q19" s="26"/>
    </row>
    <row r="20" ht="21" customHeight="1" spans="1:17">
      <c r="A20" s="83" t="s">
        <v>184</v>
      </c>
      <c r="B20" s="81" t="s">
        <v>346</v>
      </c>
      <c r="C20" s="81" t="s">
        <v>347</v>
      </c>
      <c r="D20" s="103" t="s">
        <v>348</v>
      </c>
      <c r="E20" s="106">
        <v>720</v>
      </c>
      <c r="F20" s="26">
        <v>20988</v>
      </c>
      <c r="G20" s="26">
        <v>20988</v>
      </c>
      <c r="H20" s="26">
        <v>20988</v>
      </c>
      <c r="I20" s="26"/>
      <c r="J20" s="26"/>
      <c r="K20" s="26"/>
      <c r="L20" s="26"/>
      <c r="M20" s="26"/>
      <c r="N20" s="26"/>
      <c r="O20" s="26"/>
      <c r="P20" s="26"/>
      <c r="Q20" s="26"/>
    </row>
    <row r="21" ht="33" customHeight="1" spans="1:17">
      <c r="A21" s="83" t="s">
        <v>184</v>
      </c>
      <c r="B21" s="81" t="s">
        <v>349</v>
      </c>
      <c r="C21" s="81" t="s">
        <v>350</v>
      </c>
      <c r="D21" s="103" t="s">
        <v>341</v>
      </c>
      <c r="E21" s="106">
        <v>1</v>
      </c>
      <c r="F21" s="26">
        <v>197275.86</v>
      </c>
      <c r="G21" s="26">
        <v>197275.86</v>
      </c>
      <c r="H21" s="26">
        <v>197275.86</v>
      </c>
      <c r="I21" s="26"/>
      <c r="J21" s="26"/>
      <c r="K21" s="26"/>
      <c r="L21" s="26"/>
      <c r="M21" s="26"/>
      <c r="N21" s="26"/>
      <c r="O21" s="26"/>
      <c r="P21" s="26"/>
      <c r="Q21" s="26"/>
    </row>
    <row r="22" ht="21" customHeight="1" spans="1:17">
      <c r="A22" s="83" t="s">
        <v>184</v>
      </c>
      <c r="B22" s="81" t="s">
        <v>351</v>
      </c>
      <c r="C22" s="81" t="s">
        <v>350</v>
      </c>
      <c r="D22" s="103" t="s">
        <v>341</v>
      </c>
      <c r="E22" s="106">
        <v>1</v>
      </c>
      <c r="F22" s="26">
        <v>189023.5</v>
      </c>
      <c r="G22" s="26">
        <v>189023.5</v>
      </c>
      <c r="H22" s="26">
        <v>189023.5</v>
      </c>
      <c r="I22" s="26"/>
      <c r="J22" s="26"/>
      <c r="K22" s="26"/>
      <c r="L22" s="26"/>
      <c r="M22" s="26"/>
      <c r="N22" s="26"/>
      <c r="O22" s="26"/>
      <c r="P22" s="26"/>
      <c r="Q22" s="26"/>
    </row>
    <row r="23" ht="21" customHeight="1" spans="1:17">
      <c r="A23" s="84" t="s">
        <v>95</v>
      </c>
      <c r="B23" s="85"/>
      <c r="C23" s="85"/>
      <c r="D23" s="85"/>
      <c r="E23" s="105"/>
      <c r="F23" s="26">
        <v>2270987.36</v>
      </c>
      <c r="G23" s="26">
        <v>2294487.36</v>
      </c>
      <c r="H23" s="26">
        <v>894487.36</v>
      </c>
      <c r="I23" s="26"/>
      <c r="J23" s="26"/>
      <c r="K23" s="26"/>
      <c r="L23" s="26">
        <v>1400000</v>
      </c>
      <c r="M23" s="26"/>
      <c r="N23" s="26"/>
      <c r="O23" s="26"/>
      <c r="P23" s="26"/>
      <c r="Q23" s="26">
        <v>1400000</v>
      </c>
    </row>
  </sheetData>
  <mergeCells count="16">
    <mergeCell ref="A2:Q2"/>
    <mergeCell ref="A3:F3"/>
    <mergeCell ref="G4:Q4"/>
    <mergeCell ref="L5:Q5"/>
    <mergeCell ref="A23:E23"/>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5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20"/>
  <sheetViews>
    <sheetView showZeros="0" view="pageBreakPreview" zoomScaleNormal="100" zoomScaleSheetLayoutView="100" topLeftCell="A10" workbookViewId="0">
      <selection activeCell="A3" sqref="A3:C3"/>
    </sheetView>
  </sheetViews>
  <sheetFormatPr defaultColWidth="9.14545454545454" defaultRowHeight="14.25" customHeight="1"/>
  <cols>
    <col min="1" max="1" width="19.6" customWidth="1"/>
    <col min="2" max="2" width="21.7363636363636" customWidth="1"/>
    <col min="3" max="3" width="17.7363636363636" customWidth="1"/>
    <col min="4" max="5" width="16.6" customWidth="1"/>
    <col min="6" max="8" width="9.85454545454546" customWidth="1"/>
    <col min="9" max="9" width="13.6" customWidth="1"/>
    <col min="10" max="13" width="10.4636363636364" customWidth="1"/>
    <col min="14" max="14" width="14.4636363636364" customWidth="1"/>
  </cols>
  <sheetData>
    <row r="1" ht="13.5" customHeight="1" spans="1:14">
      <c r="A1" s="73"/>
      <c r="B1" s="73"/>
      <c r="C1" s="73"/>
      <c r="D1" s="73"/>
      <c r="E1" s="73"/>
      <c r="F1" s="73"/>
      <c r="G1" s="73"/>
      <c r="H1" s="87"/>
      <c r="I1" s="73"/>
      <c r="J1" s="73"/>
      <c r="K1" s="73"/>
      <c r="L1" s="56"/>
      <c r="M1" s="67"/>
      <c r="N1" s="96" t="s">
        <v>352</v>
      </c>
    </row>
    <row r="2" ht="27.75" customHeight="1" spans="1:14">
      <c r="A2" s="60" t="s">
        <v>353</v>
      </c>
      <c r="B2" s="68"/>
      <c r="C2" s="68"/>
      <c r="D2" s="68"/>
      <c r="E2" s="68"/>
      <c r="F2" s="68"/>
      <c r="G2" s="68"/>
      <c r="H2" s="88"/>
      <c r="I2" s="68"/>
      <c r="J2" s="68"/>
      <c r="K2" s="68"/>
      <c r="L2" s="52"/>
      <c r="M2" s="88"/>
      <c r="N2" s="68"/>
    </row>
    <row r="3" ht="18.75" customHeight="1" spans="1:14">
      <c r="A3" s="61" t="s">
        <v>2</v>
      </c>
      <c r="B3" s="62"/>
      <c r="C3" s="62"/>
      <c r="D3" s="74"/>
      <c r="E3" s="74"/>
      <c r="F3" s="74"/>
      <c r="G3" s="74"/>
      <c r="H3" s="87"/>
      <c r="I3" s="73"/>
      <c r="J3" s="73"/>
      <c r="K3" s="73"/>
      <c r="L3" s="69"/>
      <c r="M3" s="70"/>
      <c r="N3" s="97" t="s">
        <v>120</v>
      </c>
    </row>
    <row r="4" ht="15.75" customHeight="1" spans="1:14">
      <c r="A4" s="6" t="s">
        <v>309</v>
      </c>
      <c r="B4" s="75" t="s">
        <v>354</v>
      </c>
      <c r="C4" s="75" t="s">
        <v>355</v>
      </c>
      <c r="D4" s="76" t="s">
        <v>136</v>
      </c>
      <c r="E4" s="76"/>
      <c r="F4" s="76"/>
      <c r="G4" s="76"/>
      <c r="H4" s="89"/>
      <c r="I4" s="76"/>
      <c r="J4" s="76"/>
      <c r="K4" s="76"/>
      <c r="L4" s="91"/>
      <c r="M4" s="89"/>
      <c r="N4" s="98"/>
    </row>
    <row r="5" ht="17.25" customHeight="1" spans="1:14">
      <c r="A5" s="8"/>
      <c r="B5" s="77"/>
      <c r="C5" s="77"/>
      <c r="D5" s="77" t="s">
        <v>31</v>
      </c>
      <c r="E5" s="77" t="s">
        <v>34</v>
      </c>
      <c r="F5" s="77" t="s">
        <v>315</v>
      </c>
      <c r="G5" s="77" t="s">
        <v>316</v>
      </c>
      <c r="H5" s="90" t="s">
        <v>317</v>
      </c>
      <c r="I5" s="92" t="s">
        <v>318</v>
      </c>
      <c r="J5" s="92"/>
      <c r="K5" s="92"/>
      <c r="L5" s="93"/>
      <c r="M5" s="99"/>
      <c r="N5" s="78"/>
    </row>
    <row r="6" ht="54" customHeight="1" spans="1:14">
      <c r="A6" s="10"/>
      <c r="B6" s="78"/>
      <c r="C6" s="78"/>
      <c r="D6" s="78"/>
      <c r="E6" s="78"/>
      <c r="F6" s="78"/>
      <c r="G6" s="78"/>
      <c r="H6" s="79"/>
      <c r="I6" s="78" t="s">
        <v>33</v>
      </c>
      <c r="J6" s="78" t="s">
        <v>44</v>
      </c>
      <c r="K6" s="78" t="s">
        <v>143</v>
      </c>
      <c r="L6" s="94" t="s">
        <v>40</v>
      </c>
      <c r="M6" s="79" t="s">
        <v>41</v>
      </c>
      <c r="N6" s="78" t="s">
        <v>42</v>
      </c>
    </row>
    <row r="7" ht="15" customHeight="1" spans="1:14">
      <c r="A7" s="10">
        <v>1</v>
      </c>
      <c r="B7" s="78">
        <v>2</v>
      </c>
      <c r="C7" s="78">
        <v>3</v>
      </c>
      <c r="D7" s="79">
        <v>4</v>
      </c>
      <c r="E7" s="79">
        <v>5</v>
      </c>
      <c r="F7" s="79">
        <v>6</v>
      </c>
      <c r="G7" s="79">
        <v>7</v>
      </c>
      <c r="H7" s="79">
        <v>8</v>
      </c>
      <c r="I7" s="79">
        <v>9</v>
      </c>
      <c r="J7" s="79">
        <v>10</v>
      </c>
      <c r="K7" s="79">
        <v>11</v>
      </c>
      <c r="L7" s="79">
        <v>12</v>
      </c>
      <c r="M7" s="79">
        <v>13</v>
      </c>
      <c r="N7" s="79">
        <v>14</v>
      </c>
    </row>
    <row r="8" ht="21" customHeight="1" spans="1:14">
      <c r="A8" s="80" t="s">
        <v>46</v>
      </c>
      <c r="B8" s="81"/>
      <c r="C8" s="81"/>
      <c r="D8" s="82">
        <v>2138799.36</v>
      </c>
      <c r="E8" s="82">
        <v>638799.36</v>
      </c>
      <c r="F8" s="82"/>
      <c r="G8" s="82"/>
      <c r="H8" s="82"/>
      <c r="I8" s="82">
        <v>1500000</v>
      </c>
      <c r="J8" s="82"/>
      <c r="K8" s="82"/>
      <c r="L8" s="95"/>
      <c r="M8" s="82"/>
      <c r="N8" s="82">
        <v>1500000</v>
      </c>
    </row>
    <row r="9" ht="21" customHeight="1" spans="1:14">
      <c r="A9" s="83" t="s">
        <v>215</v>
      </c>
      <c r="B9" s="81" t="s">
        <v>356</v>
      </c>
      <c r="C9" s="81" t="s">
        <v>357</v>
      </c>
      <c r="D9" s="82">
        <v>20000</v>
      </c>
      <c r="E9" s="82">
        <v>20000</v>
      </c>
      <c r="F9" s="82"/>
      <c r="G9" s="82"/>
      <c r="H9" s="82"/>
      <c r="I9" s="82"/>
      <c r="J9" s="82"/>
      <c r="K9" s="82"/>
      <c r="L9" s="95"/>
      <c r="M9" s="82"/>
      <c r="N9" s="82"/>
    </row>
    <row r="10" ht="21" customHeight="1" spans="1:14">
      <c r="A10" s="83" t="s">
        <v>215</v>
      </c>
      <c r="B10" s="81" t="s">
        <v>358</v>
      </c>
      <c r="C10" s="81" t="s">
        <v>359</v>
      </c>
      <c r="D10" s="82">
        <v>20000</v>
      </c>
      <c r="E10" s="82">
        <v>20000</v>
      </c>
      <c r="F10" s="82"/>
      <c r="G10" s="82"/>
      <c r="H10" s="82"/>
      <c r="I10" s="82"/>
      <c r="J10" s="82"/>
      <c r="K10" s="82"/>
      <c r="L10" s="95"/>
      <c r="M10" s="82"/>
      <c r="N10" s="82"/>
    </row>
    <row r="11" ht="31" customHeight="1" spans="1:14">
      <c r="A11" s="83" t="s">
        <v>215</v>
      </c>
      <c r="B11" s="81" t="s">
        <v>360</v>
      </c>
      <c r="C11" s="81" t="s">
        <v>359</v>
      </c>
      <c r="D11" s="82">
        <v>30000</v>
      </c>
      <c r="E11" s="82">
        <v>30000</v>
      </c>
      <c r="F11" s="82"/>
      <c r="G11" s="82"/>
      <c r="H11" s="82"/>
      <c r="I11" s="82"/>
      <c r="J11" s="82"/>
      <c r="K11" s="82"/>
      <c r="L11" s="95"/>
      <c r="M11" s="82"/>
      <c r="N11" s="82"/>
    </row>
    <row r="12" ht="21" customHeight="1" spans="1:14">
      <c r="A12" s="83" t="s">
        <v>215</v>
      </c>
      <c r="B12" s="81" t="s">
        <v>335</v>
      </c>
      <c r="C12" s="81" t="s">
        <v>361</v>
      </c>
      <c r="D12" s="82">
        <v>150000</v>
      </c>
      <c r="E12" s="82">
        <v>150000</v>
      </c>
      <c r="F12" s="82"/>
      <c r="G12" s="82"/>
      <c r="H12" s="82"/>
      <c r="I12" s="82"/>
      <c r="J12" s="82"/>
      <c r="K12" s="82"/>
      <c r="L12" s="95"/>
      <c r="M12" s="82"/>
      <c r="N12" s="82"/>
    </row>
    <row r="13" ht="21" customHeight="1" spans="1:14">
      <c r="A13" s="83" t="s">
        <v>215</v>
      </c>
      <c r="B13" s="81" t="s">
        <v>362</v>
      </c>
      <c r="C13" s="81" t="s">
        <v>361</v>
      </c>
      <c r="D13" s="82">
        <v>1400000</v>
      </c>
      <c r="E13" s="82"/>
      <c r="F13" s="82"/>
      <c r="G13" s="82"/>
      <c r="H13" s="82"/>
      <c r="I13" s="82">
        <v>1400000</v>
      </c>
      <c r="J13" s="82"/>
      <c r="K13" s="82"/>
      <c r="L13" s="95"/>
      <c r="M13" s="82"/>
      <c r="N13" s="82">
        <v>1400000</v>
      </c>
    </row>
    <row r="14" ht="21" customHeight="1" spans="1:14">
      <c r="A14" s="83" t="s">
        <v>215</v>
      </c>
      <c r="B14" s="81" t="s">
        <v>363</v>
      </c>
      <c r="C14" s="81" t="s">
        <v>361</v>
      </c>
      <c r="D14" s="82">
        <v>50000</v>
      </c>
      <c r="E14" s="82"/>
      <c r="F14" s="82"/>
      <c r="G14" s="82"/>
      <c r="H14" s="82"/>
      <c r="I14" s="82">
        <v>50000</v>
      </c>
      <c r="J14" s="82"/>
      <c r="K14" s="82"/>
      <c r="L14" s="95"/>
      <c r="M14" s="82"/>
      <c r="N14" s="82">
        <v>50000</v>
      </c>
    </row>
    <row r="15" ht="21" customHeight="1" spans="1:14">
      <c r="A15" s="83" t="s">
        <v>215</v>
      </c>
      <c r="B15" s="81" t="s">
        <v>364</v>
      </c>
      <c r="C15" s="81" t="s">
        <v>365</v>
      </c>
      <c r="D15" s="82">
        <v>12500</v>
      </c>
      <c r="E15" s="82">
        <v>12500</v>
      </c>
      <c r="F15" s="82"/>
      <c r="G15" s="82"/>
      <c r="H15" s="82"/>
      <c r="I15" s="82"/>
      <c r="J15" s="82"/>
      <c r="K15" s="82"/>
      <c r="L15" s="95"/>
      <c r="M15" s="82"/>
      <c r="N15" s="82"/>
    </row>
    <row r="16" ht="21" customHeight="1" spans="1:14">
      <c r="A16" s="83" t="s">
        <v>215</v>
      </c>
      <c r="B16" s="81" t="s">
        <v>366</v>
      </c>
      <c r="C16" s="81" t="s">
        <v>367</v>
      </c>
      <c r="D16" s="82">
        <v>50000</v>
      </c>
      <c r="E16" s="82"/>
      <c r="F16" s="82"/>
      <c r="G16" s="82"/>
      <c r="H16" s="82"/>
      <c r="I16" s="82">
        <v>50000</v>
      </c>
      <c r="J16" s="82"/>
      <c r="K16" s="82"/>
      <c r="L16" s="95"/>
      <c r="M16" s="82"/>
      <c r="N16" s="82">
        <v>50000</v>
      </c>
    </row>
    <row r="17" ht="21" customHeight="1" spans="1:14">
      <c r="A17" s="83" t="s">
        <v>171</v>
      </c>
      <c r="B17" s="81" t="s">
        <v>368</v>
      </c>
      <c r="C17" s="81" t="s">
        <v>369</v>
      </c>
      <c r="D17" s="82">
        <v>20000</v>
      </c>
      <c r="E17" s="82">
        <v>20000</v>
      </c>
      <c r="F17" s="82"/>
      <c r="G17" s="82"/>
      <c r="H17" s="82"/>
      <c r="I17" s="82"/>
      <c r="J17" s="82"/>
      <c r="K17" s="82"/>
      <c r="L17" s="95"/>
      <c r="M17" s="82"/>
      <c r="N17" s="82"/>
    </row>
    <row r="18" ht="32" customHeight="1" spans="1:14">
      <c r="A18" s="83" t="s">
        <v>184</v>
      </c>
      <c r="B18" s="81" t="s">
        <v>370</v>
      </c>
      <c r="C18" s="81" t="s">
        <v>371</v>
      </c>
      <c r="D18" s="82">
        <v>197275.86</v>
      </c>
      <c r="E18" s="82">
        <v>197275.86</v>
      </c>
      <c r="F18" s="82"/>
      <c r="G18" s="82"/>
      <c r="H18" s="82"/>
      <c r="I18" s="82"/>
      <c r="J18" s="82"/>
      <c r="K18" s="82"/>
      <c r="L18" s="95"/>
      <c r="M18" s="82"/>
      <c r="N18" s="82"/>
    </row>
    <row r="19" ht="21" customHeight="1" spans="1:14">
      <c r="A19" s="83" t="s">
        <v>184</v>
      </c>
      <c r="B19" s="81" t="s">
        <v>372</v>
      </c>
      <c r="C19" s="81" t="s">
        <v>371</v>
      </c>
      <c r="D19" s="82">
        <v>189023.5</v>
      </c>
      <c r="E19" s="82">
        <v>189023.5</v>
      </c>
      <c r="F19" s="82"/>
      <c r="G19" s="82"/>
      <c r="H19" s="82"/>
      <c r="I19" s="82"/>
      <c r="J19" s="82"/>
      <c r="K19" s="82"/>
      <c r="L19" s="95"/>
      <c r="M19" s="82"/>
      <c r="N19" s="82"/>
    </row>
    <row r="20" ht="21" customHeight="1" spans="1:14">
      <c r="A20" s="84" t="s">
        <v>95</v>
      </c>
      <c r="B20" s="85"/>
      <c r="C20" s="86"/>
      <c r="D20" s="82">
        <v>2138799.36</v>
      </c>
      <c r="E20" s="82">
        <v>638799.36</v>
      </c>
      <c r="F20" s="82"/>
      <c r="G20" s="82"/>
      <c r="H20" s="82"/>
      <c r="I20" s="82">
        <v>1500000</v>
      </c>
      <c r="J20" s="82"/>
      <c r="K20" s="82"/>
      <c r="L20" s="95"/>
      <c r="M20" s="82"/>
      <c r="N20" s="82">
        <v>1500000</v>
      </c>
    </row>
  </sheetData>
  <mergeCells count="13">
    <mergeCell ref="A2:N2"/>
    <mergeCell ref="A3:C3"/>
    <mergeCell ref="D4:N4"/>
    <mergeCell ref="I5:N5"/>
    <mergeCell ref="A20:C20"/>
    <mergeCell ref="A4:A6"/>
    <mergeCell ref="B4:B6"/>
    <mergeCell ref="C4:C6"/>
    <mergeCell ref="D5:D6"/>
    <mergeCell ref="E5:E6"/>
    <mergeCell ref="F5:F6"/>
    <mergeCell ref="G5:G6"/>
    <mergeCell ref="H5:H6"/>
  </mergeCells>
  <pageMargins left="0.75" right="0.75" top="1" bottom="1" header="0.5" footer="0.5"/>
  <pageSetup paperSize="9" scale="6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9"/>
  <sheetViews>
    <sheetView showZeros="0" workbookViewId="0">
      <selection activeCell="C13" sqref="C13"/>
    </sheetView>
  </sheetViews>
  <sheetFormatPr defaultColWidth="9.14545454545454" defaultRowHeight="14.25" customHeight="1"/>
  <cols>
    <col min="1" max="1" width="23" customWidth="1"/>
    <col min="2" max="2" width="9.46363636363636" customWidth="1"/>
    <col min="3" max="3" width="9.73636363636364" customWidth="1"/>
    <col min="4" max="4" width="12.7363636363636" customWidth="1"/>
    <col min="5" max="23" width="9.4" customWidth="1"/>
    <col min="24" max="24" width="9.4" style="58" customWidth="1"/>
  </cols>
  <sheetData>
    <row r="1" ht="13.5" customHeight="1" spans="4:24">
      <c r="D1" s="59"/>
      <c r="W1" s="56"/>
      <c r="X1" s="67" t="s">
        <v>373</v>
      </c>
    </row>
    <row r="2" ht="27.75" customHeight="1" spans="1:24">
      <c r="A2" s="60" t="s">
        <v>374</v>
      </c>
      <c r="B2" s="27"/>
      <c r="C2" s="27"/>
      <c r="D2" s="27"/>
      <c r="E2" s="27"/>
      <c r="F2" s="27"/>
      <c r="G2" s="27"/>
      <c r="H2" s="27"/>
      <c r="I2" s="27"/>
      <c r="J2" s="27"/>
      <c r="K2" s="27"/>
      <c r="L2" s="27"/>
      <c r="M2" s="27"/>
      <c r="N2" s="27"/>
      <c r="O2" s="27"/>
      <c r="P2" s="27"/>
      <c r="Q2" s="27"/>
      <c r="R2" s="27"/>
      <c r="S2" s="27"/>
      <c r="T2" s="27"/>
      <c r="U2" s="27"/>
      <c r="V2" s="27"/>
      <c r="W2" s="27"/>
      <c r="X2" s="68"/>
    </row>
    <row r="3" ht="18" customHeight="1" spans="1:24">
      <c r="A3" s="61" t="s">
        <v>2</v>
      </c>
      <c r="B3" s="62"/>
      <c r="C3" s="62"/>
      <c r="D3" s="63"/>
      <c r="E3" s="66"/>
      <c r="F3" s="66"/>
      <c r="G3" s="66"/>
      <c r="H3" s="66"/>
      <c r="I3" s="66"/>
      <c r="W3" s="69"/>
      <c r="X3" s="70" t="s">
        <v>120</v>
      </c>
    </row>
    <row r="4" ht="19.5" customHeight="1" spans="1:24">
      <c r="A4" s="24" t="s">
        <v>375</v>
      </c>
      <c r="B4" s="21" t="s">
        <v>136</v>
      </c>
      <c r="C4" s="22"/>
      <c r="D4" s="22"/>
      <c r="E4" s="65" t="s">
        <v>376</v>
      </c>
      <c r="F4" s="65"/>
      <c r="G4" s="65"/>
      <c r="H4" s="65"/>
      <c r="I4" s="65"/>
      <c r="J4" s="65"/>
      <c r="K4" s="65"/>
      <c r="L4" s="65"/>
      <c r="M4" s="65"/>
      <c r="N4" s="65"/>
      <c r="O4" s="65"/>
      <c r="P4" s="65"/>
      <c r="Q4" s="65"/>
      <c r="R4" s="65"/>
      <c r="S4" s="65"/>
      <c r="T4" s="65"/>
      <c r="U4" s="65"/>
      <c r="V4" s="65"/>
      <c r="W4" s="65"/>
      <c r="X4" s="48"/>
    </row>
    <row r="5" ht="40.5" customHeight="1" spans="1:24">
      <c r="A5" s="25"/>
      <c r="B5" s="32" t="s">
        <v>31</v>
      </c>
      <c r="C5" s="6" t="s">
        <v>34</v>
      </c>
      <c r="D5" s="64" t="s">
        <v>377</v>
      </c>
      <c r="E5" s="65" t="s">
        <v>378</v>
      </c>
      <c r="F5" s="65" t="s">
        <v>379</v>
      </c>
      <c r="G5" s="65" t="s">
        <v>380</v>
      </c>
      <c r="H5" s="65" t="s">
        <v>381</v>
      </c>
      <c r="I5" s="65" t="s">
        <v>382</v>
      </c>
      <c r="J5" s="65" t="s">
        <v>383</v>
      </c>
      <c r="K5" s="65" t="s">
        <v>384</v>
      </c>
      <c r="L5" s="65" t="s">
        <v>385</v>
      </c>
      <c r="M5" s="65" t="s">
        <v>386</v>
      </c>
      <c r="N5" s="65" t="s">
        <v>387</v>
      </c>
      <c r="O5" s="65" t="s">
        <v>388</v>
      </c>
      <c r="P5" s="65" t="s">
        <v>389</v>
      </c>
      <c r="Q5" s="65" t="s">
        <v>390</v>
      </c>
      <c r="R5" s="65" t="s">
        <v>391</v>
      </c>
      <c r="S5" s="65" t="s">
        <v>392</v>
      </c>
      <c r="T5" s="65" t="s">
        <v>393</v>
      </c>
      <c r="U5" s="65" t="s">
        <v>394</v>
      </c>
      <c r="V5" s="65" t="s">
        <v>395</v>
      </c>
      <c r="W5" s="65" t="s">
        <v>396</v>
      </c>
      <c r="X5" s="48" t="s">
        <v>397</v>
      </c>
    </row>
    <row r="6" ht="19.5" customHeight="1" spans="1:24">
      <c r="A6" s="65">
        <v>1</v>
      </c>
      <c r="B6" s="65">
        <v>2</v>
      </c>
      <c r="C6" s="65">
        <v>3</v>
      </c>
      <c r="D6" s="21">
        <v>4</v>
      </c>
      <c r="E6" s="65">
        <v>5</v>
      </c>
      <c r="F6" s="65">
        <v>6</v>
      </c>
      <c r="G6" s="65">
        <v>7</v>
      </c>
      <c r="H6" s="21">
        <v>8</v>
      </c>
      <c r="I6" s="65">
        <v>9</v>
      </c>
      <c r="J6" s="65">
        <v>10</v>
      </c>
      <c r="K6" s="65">
        <v>11</v>
      </c>
      <c r="L6" s="21">
        <v>12</v>
      </c>
      <c r="M6" s="65">
        <v>13</v>
      </c>
      <c r="N6" s="65">
        <v>14</v>
      </c>
      <c r="O6" s="65">
        <v>15</v>
      </c>
      <c r="P6" s="21">
        <v>16</v>
      </c>
      <c r="Q6" s="65">
        <v>17</v>
      </c>
      <c r="R6" s="65">
        <v>18</v>
      </c>
      <c r="S6" s="65">
        <v>19</v>
      </c>
      <c r="T6" s="21">
        <v>20</v>
      </c>
      <c r="U6" s="21">
        <v>21</v>
      </c>
      <c r="V6" s="21">
        <v>22</v>
      </c>
      <c r="W6" s="65">
        <v>23</v>
      </c>
      <c r="X6" s="48">
        <v>24</v>
      </c>
    </row>
    <row r="7" ht="28.45" customHeight="1" spans="1:24">
      <c r="A7" s="28"/>
      <c r="B7" s="26"/>
      <c r="C7" s="26"/>
      <c r="D7" s="26"/>
      <c r="E7" s="26"/>
      <c r="F7" s="26"/>
      <c r="G7" s="26"/>
      <c r="H7" s="26"/>
      <c r="I7" s="26"/>
      <c r="J7" s="26"/>
      <c r="K7" s="26"/>
      <c r="L7" s="26"/>
      <c r="M7" s="26"/>
      <c r="N7" s="26"/>
      <c r="O7" s="26"/>
      <c r="P7" s="26"/>
      <c r="Q7" s="26"/>
      <c r="R7" s="26"/>
      <c r="S7" s="26"/>
      <c r="T7" s="26"/>
      <c r="U7" s="26"/>
      <c r="V7" s="26"/>
      <c r="W7" s="71"/>
      <c r="X7" s="72"/>
    </row>
    <row r="8" ht="29.95" customHeight="1" spans="1:24">
      <c r="A8" s="28"/>
      <c r="B8" s="26"/>
      <c r="C8" s="26"/>
      <c r="D8" s="26"/>
      <c r="E8" s="26"/>
      <c r="F8" s="26"/>
      <c r="G8" s="26"/>
      <c r="H8" s="26"/>
      <c r="I8" s="26"/>
      <c r="J8" s="26"/>
      <c r="K8" s="26"/>
      <c r="L8" s="26"/>
      <c r="M8" s="26"/>
      <c r="N8" s="26"/>
      <c r="O8" s="26"/>
      <c r="P8" s="26"/>
      <c r="Q8" s="26"/>
      <c r="R8" s="26"/>
      <c r="S8" s="26"/>
      <c r="T8" s="26"/>
      <c r="U8" s="26"/>
      <c r="V8" s="26"/>
      <c r="W8" s="71"/>
      <c r="X8" s="72"/>
    </row>
    <row r="9" customHeight="1" spans="1:1">
      <c r="A9" s="31" t="s">
        <v>398</v>
      </c>
    </row>
  </sheetData>
  <mergeCells count="5">
    <mergeCell ref="A2:X2"/>
    <mergeCell ref="A3:I3"/>
    <mergeCell ref="B4:D4"/>
    <mergeCell ref="E4:X4"/>
    <mergeCell ref="A4:A5"/>
  </mergeCells>
  <pageMargins left="0.75" right="0.75" top="1" bottom="1" header="0.5" footer="0.5"/>
  <pageSetup paperSize="9" scale="54"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view="pageBreakPreview" zoomScaleNormal="100" zoomScaleSheetLayoutView="100" workbookViewId="0">
      <selection activeCell="A15" sqref="A15"/>
    </sheetView>
  </sheetViews>
  <sheetFormatPr defaultColWidth="9.14545454545454" defaultRowHeight="12" customHeight="1" outlineLevelRow="7"/>
  <cols>
    <col min="1" max="1" width="28.9272727272727" customWidth="1"/>
    <col min="2" max="2" width="29" customWidth="1"/>
    <col min="3" max="3" width="16.3363636363636" customWidth="1"/>
    <col min="4" max="4" width="15.6" customWidth="1"/>
    <col min="5" max="5" width="23.6" customWidth="1"/>
    <col min="6" max="6" width="11.2545454545455" customWidth="1"/>
    <col min="7" max="7" width="14.8545454545455" customWidth="1"/>
    <col min="8" max="8" width="10.8545454545455" customWidth="1"/>
    <col min="9" max="9" width="13.4" customWidth="1"/>
    <col min="10" max="10" width="38.6636363636364" customWidth="1"/>
  </cols>
  <sheetData>
    <row r="1" customHeight="1" spans="10:10">
      <c r="J1" s="56" t="s">
        <v>399</v>
      </c>
    </row>
    <row r="2" ht="28.5" customHeight="1" spans="1:10">
      <c r="A2" s="46" t="s">
        <v>400</v>
      </c>
      <c r="B2" s="27"/>
      <c r="C2" s="27"/>
      <c r="D2" s="27"/>
      <c r="E2" s="27"/>
      <c r="F2" s="52"/>
      <c r="G2" s="27"/>
      <c r="H2" s="52"/>
      <c r="I2" s="52"/>
      <c r="J2" s="27"/>
    </row>
    <row r="3" ht="17.25" customHeight="1" spans="1:8">
      <c r="A3" s="3" t="s">
        <v>2</v>
      </c>
      <c r="B3" s="47"/>
      <c r="C3" s="47"/>
      <c r="D3" s="47"/>
      <c r="E3" s="47"/>
      <c r="F3" s="47"/>
      <c r="G3" s="47"/>
      <c r="H3" s="47"/>
    </row>
    <row r="4" ht="44.25" customHeight="1" spans="1:10">
      <c r="A4" s="48" t="s">
        <v>234</v>
      </c>
      <c r="B4" s="48" t="s">
        <v>235</v>
      </c>
      <c r="C4" s="48" t="s">
        <v>236</v>
      </c>
      <c r="D4" s="48" t="s">
        <v>237</v>
      </c>
      <c r="E4" s="48" t="s">
        <v>238</v>
      </c>
      <c r="F4" s="53" t="s">
        <v>239</v>
      </c>
      <c r="G4" s="48" t="s">
        <v>240</v>
      </c>
      <c r="H4" s="53" t="s">
        <v>241</v>
      </c>
      <c r="I4" s="53" t="s">
        <v>242</v>
      </c>
      <c r="J4" s="48" t="s">
        <v>243</v>
      </c>
    </row>
    <row r="5" ht="14.25" customHeight="1" spans="1:10">
      <c r="A5" s="48">
        <v>1</v>
      </c>
      <c r="B5" s="48">
        <v>2</v>
      </c>
      <c r="C5" s="48">
        <v>3</v>
      </c>
      <c r="D5" s="48">
        <v>4</v>
      </c>
      <c r="E5" s="48">
        <v>5</v>
      </c>
      <c r="F5" s="53">
        <v>6</v>
      </c>
      <c r="G5" s="48">
        <v>7</v>
      </c>
      <c r="H5" s="53">
        <v>8</v>
      </c>
      <c r="I5" s="53">
        <v>9</v>
      </c>
      <c r="J5" s="48">
        <v>10</v>
      </c>
    </row>
    <row r="6" ht="21.85" customHeight="1" spans="1:10">
      <c r="A6" s="49"/>
      <c r="B6" s="50"/>
      <c r="C6" s="50"/>
      <c r="D6" s="50"/>
      <c r="E6" s="54"/>
      <c r="F6" s="55"/>
      <c r="G6" s="54"/>
      <c r="H6" s="55"/>
      <c r="I6" s="55"/>
      <c r="J6" s="54"/>
    </row>
    <row r="7" ht="60.85" customHeight="1" spans="1:10">
      <c r="A7" s="49"/>
      <c r="B7" s="51"/>
      <c r="C7" s="51"/>
      <c r="D7" s="51"/>
      <c r="E7" s="49"/>
      <c r="F7" s="51"/>
      <c r="G7" s="49"/>
      <c r="H7" s="51"/>
      <c r="I7" s="51"/>
      <c r="J7" s="57"/>
    </row>
    <row r="8" s="31" customFormat="1" ht="17" customHeight="1" spans="1:1">
      <c r="A8" s="31" t="s">
        <v>401</v>
      </c>
    </row>
  </sheetData>
  <mergeCells count="2">
    <mergeCell ref="A2:J2"/>
    <mergeCell ref="A3:H3"/>
  </mergeCells>
  <pageMargins left="0.75" right="0.75" top="1" bottom="1" header="0.5" footer="0.5"/>
  <pageSetup paperSize="9" scale="6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21"/>
  <sheetViews>
    <sheetView showZeros="0" view="pageBreakPreview" zoomScaleNormal="100" zoomScaleSheetLayoutView="100" topLeftCell="A8" workbookViewId="0">
      <selection activeCell="A3" sqref="A3"/>
    </sheetView>
  </sheetViews>
  <sheetFormatPr defaultColWidth="8.85454545454546" defaultRowHeight="15" customHeight="1" outlineLevelCol="7"/>
  <cols>
    <col min="1" max="1" width="36" customWidth="1"/>
    <col min="2" max="2" width="19.7363636363636" customWidth="1"/>
    <col min="3" max="3" width="33.3363636363636" customWidth="1"/>
    <col min="4" max="4" width="34.7363636363636" customWidth="1"/>
    <col min="5" max="5" width="14.4636363636364" customWidth="1"/>
    <col min="6" max="6" width="17.2" customWidth="1"/>
    <col min="7" max="7" width="17.3363636363636" customWidth="1"/>
    <col min="8" max="8" width="28.3363636363636" customWidth="1"/>
  </cols>
  <sheetData>
    <row r="1" ht="18.75" customHeight="1" spans="1:8">
      <c r="A1" s="35"/>
      <c r="B1" s="35"/>
      <c r="C1" s="35"/>
      <c r="D1" s="35"/>
      <c r="E1" s="35"/>
      <c r="F1" s="35"/>
      <c r="G1" s="35"/>
      <c r="H1" s="41" t="s">
        <v>402</v>
      </c>
    </row>
    <row r="2" ht="30.7" customHeight="1" spans="1:8">
      <c r="A2" s="36" t="s">
        <v>403</v>
      </c>
      <c r="B2" s="36"/>
      <c r="C2" s="36"/>
      <c r="D2" s="36"/>
      <c r="E2" s="36"/>
      <c r="F2" s="36"/>
      <c r="G2" s="36"/>
      <c r="H2" s="36"/>
    </row>
    <row r="3" ht="18.75" customHeight="1" spans="1:8">
      <c r="A3" s="37" t="s">
        <v>2</v>
      </c>
      <c r="B3" s="35"/>
      <c r="C3" s="35"/>
      <c r="D3" s="35"/>
      <c r="E3" s="35"/>
      <c r="F3" s="35"/>
      <c r="G3" s="35"/>
      <c r="H3" s="35"/>
    </row>
    <row r="4" ht="18.75" customHeight="1" spans="1:8">
      <c r="A4" s="38" t="s">
        <v>129</v>
      </c>
      <c r="B4" s="38" t="s">
        <v>404</v>
      </c>
      <c r="C4" s="38" t="s">
        <v>405</v>
      </c>
      <c r="D4" s="38" t="s">
        <v>406</v>
      </c>
      <c r="E4" s="38" t="s">
        <v>407</v>
      </c>
      <c r="F4" s="38" t="s">
        <v>408</v>
      </c>
      <c r="G4" s="38"/>
      <c r="H4" s="38"/>
    </row>
    <row r="5" ht="18.75" customHeight="1" spans="1:8">
      <c r="A5" s="38"/>
      <c r="B5" s="38"/>
      <c r="C5" s="38"/>
      <c r="D5" s="38"/>
      <c r="E5" s="38"/>
      <c r="F5" s="38" t="s">
        <v>313</v>
      </c>
      <c r="G5" s="38" t="s">
        <v>409</v>
      </c>
      <c r="H5" s="38" t="s">
        <v>410</v>
      </c>
    </row>
    <row r="6" ht="18.75" customHeight="1" spans="1:8">
      <c r="A6" s="39" t="s">
        <v>112</v>
      </c>
      <c r="B6" s="39" t="s">
        <v>113</v>
      </c>
      <c r="C6" s="39" t="s">
        <v>114</v>
      </c>
      <c r="D6" s="39" t="s">
        <v>411</v>
      </c>
      <c r="E6" s="39" t="s">
        <v>115</v>
      </c>
      <c r="F6" s="39" t="s">
        <v>116</v>
      </c>
      <c r="G6" s="39" t="s">
        <v>117</v>
      </c>
      <c r="H6" s="39" t="s">
        <v>412</v>
      </c>
    </row>
    <row r="7" ht="29.95" customHeight="1" spans="1:8">
      <c r="A7" s="40" t="s">
        <v>46</v>
      </c>
      <c r="B7" s="40" t="s">
        <v>413</v>
      </c>
      <c r="C7" s="40" t="s">
        <v>414</v>
      </c>
      <c r="D7" s="40" t="s">
        <v>415</v>
      </c>
      <c r="E7" s="38" t="s">
        <v>330</v>
      </c>
      <c r="F7" s="42">
        <v>2</v>
      </c>
      <c r="G7" s="43">
        <v>6000</v>
      </c>
      <c r="H7" s="43">
        <v>12000</v>
      </c>
    </row>
    <row r="8" ht="29.95" customHeight="1" spans="1:8">
      <c r="A8" s="40" t="s">
        <v>46</v>
      </c>
      <c r="B8" s="40" t="s">
        <v>413</v>
      </c>
      <c r="C8" s="40" t="s">
        <v>332</v>
      </c>
      <c r="D8" s="40" t="s">
        <v>416</v>
      </c>
      <c r="E8" s="38" t="s">
        <v>417</v>
      </c>
      <c r="F8" s="42">
        <v>1</v>
      </c>
      <c r="G8" s="43">
        <v>51300</v>
      </c>
      <c r="H8" s="43">
        <v>51300</v>
      </c>
    </row>
    <row r="9" ht="29.95" customHeight="1" spans="1:8">
      <c r="A9" s="40" t="s">
        <v>46</v>
      </c>
      <c r="B9" s="40" t="s">
        <v>413</v>
      </c>
      <c r="C9" s="40" t="s">
        <v>418</v>
      </c>
      <c r="D9" s="40" t="s">
        <v>419</v>
      </c>
      <c r="E9" s="38" t="s">
        <v>330</v>
      </c>
      <c r="F9" s="42">
        <v>1</v>
      </c>
      <c r="G9" s="43">
        <v>3000</v>
      </c>
      <c r="H9" s="43">
        <v>3000</v>
      </c>
    </row>
    <row r="10" ht="29.95" customHeight="1" spans="1:8">
      <c r="A10" s="40" t="s">
        <v>46</v>
      </c>
      <c r="B10" s="40" t="s">
        <v>413</v>
      </c>
      <c r="C10" s="40" t="s">
        <v>420</v>
      </c>
      <c r="D10" s="40" t="s">
        <v>328</v>
      </c>
      <c r="E10" s="38" t="s">
        <v>330</v>
      </c>
      <c r="F10" s="42">
        <v>1</v>
      </c>
      <c r="G10" s="43">
        <v>1000</v>
      </c>
      <c r="H10" s="43">
        <v>1000</v>
      </c>
    </row>
    <row r="11" ht="29.95" customHeight="1" spans="1:8">
      <c r="A11" s="40" t="s">
        <v>46</v>
      </c>
      <c r="B11" s="40" t="s">
        <v>413</v>
      </c>
      <c r="C11" s="40" t="s">
        <v>329</v>
      </c>
      <c r="D11" s="40" t="s">
        <v>421</v>
      </c>
      <c r="E11" s="38" t="s">
        <v>330</v>
      </c>
      <c r="F11" s="42">
        <v>1</v>
      </c>
      <c r="G11" s="43">
        <v>2000</v>
      </c>
      <c r="H11" s="43">
        <v>2000</v>
      </c>
    </row>
    <row r="12" ht="29.95" customHeight="1" spans="1:8">
      <c r="A12" s="40" t="s">
        <v>46</v>
      </c>
      <c r="B12" s="40" t="s">
        <v>422</v>
      </c>
      <c r="C12" s="40" t="s">
        <v>320</v>
      </c>
      <c r="D12" s="40" t="s">
        <v>423</v>
      </c>
      <c r="E12" s="38" t="s">
        <v>321</v>
      </c>
      <c r="F12" s="42">
        <v>1</v>
      </c>
      <c r="G12" s="43">
        <v>1000</v>
      </c>
      <c r="H12" s="43">
        <v>1000</v>
      </c>
    </row>
    <row r="13" ht="29.95" customHeight="1" spans="1:8">
      <c r="A13" s="40" t="s">
        <v>46</v>
      </c>
      <c r="B13" s="40" t="s">
        <v>422</v>
      </c>
      <c r="C13" s="40" t="s">
        <v>424</v>
      </c>
      <c r="D13" s="40" t="s">
        <v>425</v>
      </c>
      <c r="E13" s="38" t="s">
        <v>321</v>
      </c>
      <c r="F13" s="42">
        <v>3</v>
      </c>
      <c r="G13" s="43">
        <v>2500</v>
      </c>
      <c r="H13" s="43">
        <v>7500</v>
      </c>
    </row>
    <row r="14" ht="29.95" customHeight="1" spans="1:8">
      <c r="A14" s="40" t="s">
        <v>46</v>
      </c>
      <c r="B14" s="40" t="s">
        <v>422</v>
      </c>
      <c r="C14" s="40" t="s">
        <v>426</v>
      </c>
      <c r="D14" s="40" t="s">
        <v>427</v>
      </c>
      <c r="E14" s="38" t="s">
        <v>428</v>
      </c>
      <c r="F14" s="42">
        <v>4</v>
      </c>
      <c r="G14" s="43">
        <v>800</v>
      </c>
      <c r="H14" s="43">
        <v>3200</v>
      </c>
    </row>
    <row r="15" ht="29.95" customHeight="1" spans="1:8">
      <c r="A15" s="40" t="s">
        <v>46</v>
      </c>
      <c r="B15" s="40" t="s">
        <v>422</v>
      </c>
      <c r="C15" s="40" t="s">
        <v>334</v>
      </c>
      <c r="D15" s="40" t="s">
        <v>429</v>
      </c>
      <c r="E15" s="38" t="s">
        <v>324</v>
      </c>
      <c r="F15" s="42">
        <v>1</v>
      </c>
      <c r="G15" s="43">
        <v>2000</v>
      </c>
      <c r="H15" s="43">
        <v>2000</v>
      </c>
    </row>
    <row r="16" ht="29.95" customHeight="1" spans="1:8">
      <c r="A16" s="40" t="s">
        <v>46</v>
      </c>
      <c r="B16" s="40" t="s">
        <v>422</v>
      </c>
      <c r="C16" s="40" t="s">
        <v>323</v>
      </c>
      <c r="D16" s="40" t="s">
        <v>430</v>
      </c>
      <c r="E16" s="38" t="s">
        <v>276</v>
      </c>
      <c r="F16" s="42">
        <v>1</v>
      </c>
      <c r="G16" s="43">
        <v>1000</v>
      </c>
      <c r="H16" s="43">
        <v>1000</v>
      </c>
    </row>
    <row r="17" ht="29.95" customHeight="1" spans="1:8">
      <c r="A17" s="40" t="s">
        <v>46</v>
      </c>
      <c r="B17" s="40" t="s">
        <v>422</v>
      </c>
      <c r="C17" s="40" t="s">
        <v>431</v>
      </c>
      <c r="D17" s="40" t="s">
        <v>432</v>
      </c>
      <c r="E17" s="38" t="s">
        <v>324</v>
      </c>
      <c r="F17" s="42">
        <v>1</v>
      </c>
      <c r="G17" s="43">
        <v>1000</v>
      </c>
      <c r="H17" s="43">
        <v>1000</v>
      </c>
    </row>
    <row r="18" ht="29.95" customHeight="1" spans="1:8">
      <c r="A18" s="40" t="s">
        <v>46</v>
      </c>
      <c r="B18" s="40" t="s">
        <v>422</v>
      </c>
      <c r="C18" s="40" t="s">
        <v>433</v>
      </c>
      <c r="D18" s="40" t="s">
        <v>434</v>
      </c>
      <c r="E18" s="38" t="s">
        <v>324</v>
      </c>
      <c r="F18" s="42">
        <v>3</v>
      </c>
      <c r="G18" s="43">
        <v>3500</v>
      </c>
      <c r="H18" s="43">
        <v>10500</v>
      </c>
    </row>
    <row r="19" ht="29.95" customHeight="1" spans="1:8">
      <c r="A19" s="40" t="s">
        <v>46</v>
      </c>
      <c r="B19" s="40" t="s">
        <v>422</v>
      </c>
      <c r="C19" s="40" t="s">
        <v>326</v>
      </c>
      <c r="D19" s="40" t="s">
        <v>435</v>
      </c>
      <c r="E19" s="38" t="s">
        <v>327</v>
      </c>
      <c r="F19" s="42">
        <v>200</v>
      </c>
      <c r="G19" s="43">
        <v>1200</v>
      </c>
      <c r="H19" s="43">
        <v>240000</v>
      </c>
    </row>
    <row r="20" ht="20.2" customHeight="1" spans="1:8">
      <c r="A20" s="38" t="s">
        <v>31</v>
      </c>
      <c r="B20" s="38"/>
      <c r="C20" s="38"/>
      <c r="D20" s="38"/>
      <c r="E20" s="38"/>
      <c r="F20" s="42">
        <v>220</v>
      </c>
      <c r="G20" s="43"/>
      <c r="H20" s="43">
        <v>335500</v>
      </c>
    </row>
    <row r="21" ht="19.5" customHeight="1" spans="1:8">
      <c r="A21" s="40" t="s">
        <v>436</v>
      </c>
      <c r="B21" s="40"/>
      <c r="C21" s="40"/>
      <c r="D21" s="40"/>
      <c r="E21" s="40"/>
      <c r="F21" s="44"/>
      <c r="G21" s="45"/>
      <c r="H21" s="45"/>
    </row>
  </sheetData>
  <mergeCells count="9">
    <mergeCell ref="A2:H2"/>
    <mergeCell ref="F4:H4"/>
    <mergeCell ref="A20:E20"/>
    <mergeCell ref="A21:H21"/>
    <mergeCell ref="A4:A5"/>
    <mergeCell ref="B4:B5"/>
    <mergeCell ref="C4:C5"/>
    <mergeCell ref="D4:D5"/>
    <mergeCell ref="E4:E5"/>
  </mergeCells>
  <pageMargins left="0.75" right="0.75" top="1" bottom="1" header="0.5" footer="0.5"/>
  <pageSetup paperSize="9" scale="65"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C16" sqref="C16"/>
    </sheetView>
  </sheetViews>
  <sheetFormatPr defaultColWidth="9.14545454545454" defaultRowHeight="14.25" customHeight="1"/>
  <cols>
    <col min="1" max="1" width="16.3363636363636" customWidth="1"/>
    <col min="2" max="2" width="29" customWidth="1"/>
    <col min="3" max="3" width="23.8545454545455" customWidth="1"/>
    <col min="4" max="7" width="19.6" customWidth="1"/>
    <col min="8" max="8" width="15.4" customWidth="1"/>
    <col min="9" max="11" width="19.6" customWidth="1"/>
  </cols>
  <sheetData>
    <row r="1" ht="13.5" customHeight="1" spans="4:11">
      <c r="D1" s="1"/>
      <c r="E1" s="1"/>
      <c r="F1" s="1"/>
      <c r="G1" s="1"/>
      <c r="K1" s="18" t="s">
        <v>437</v>
      </c>
    </row>
    <row r="2" ht="27.75" customHeight="1" spans="1:11">
      <c r="A2" s="27" t="s">
        <v>438</v>
      </c>
      <c r="B2" s="27"/>
      <c r="C2" s="27"/>
      <c r="D2" s="27"/>
      <c r="E2" s="27"/>
      <c r="F2" s="27"/>
      <c r="G2" s="27"/>
      <c r="H2" s="27"/>
      <c r="I2" s="27"/>
      <c r="J2" s="27"/>
      <c r="K2" s="27"/>
    </row>
    <row r="3" ht="13.5" customHeight="1" spans="1:11">
      <c r="A3" s="3" t="s">
        <v>2</v>
      </c>
      <c r="B3" s="4"/>
      <c r="C3" s="4"/>
      <c r="D3" s="4"/>
      <c r="E3" s="4"/>
      <c r="F3" s="4"/>
      <c r="G3" s="4"/>
      <c r="H3" s="19"/>
      <c r="I3" s="19"/>
      <c r="J3" s="19"/>
      <c r="K3" s="20" t="s">
        <v>120</v>
      </c>
    </row>
    <row r="4" ht="21.75" customHeight="1" spans="1:11">
      <c r="A4" s="5" t="s">
        <v>201</v>
      </c>
      <c r="B4" s="5" t="s">
        <v>131</v>
      </c>
      <c r="C4" s="5" t="s">
        <v>202</v>
      </c>
      <c r="D4" s="6" t="s">
        <v>132</v>
      </c>
      <c r="E4" s="6" t="s">
        <v>133</v>
      </c>
      <c r="F4" s="6" t="s">
        <v>134</v>
      </c>
      <c r="G4" s="6" t="s">
        <v>135</v>
      </c>
      <c r="H4" s="24" t="s">
        <v>31</v>
      </c>
      <c r="I4" s="21" t="s">
        <v>439</v>
      </c>
      <c r="J4" s="22"/>
      <c r="K4" s="23"/>
    </row>
    <row r="5" ht="21.75" customHeight="1" spans="1:11">
      <c r="A5" s="7"/>
      <c r="B5" s="7"/>
      <c r="C5" s="7"/>
      <c r="D5" s="8"/>
      <c r="E5" s="8"/>
      <c r="F5" s="8"/>
      <c r="G5" s="8"/>
      <c r="H5" s="32"/>
      <c r="I5" s="6" t="s">
        <v>34</v>
      </c>
      <c r="J5" s="6" t="s">
        <v>35</v>
      </c>
      <c r="K5" s="6" t="s">
        <v>36</v>
      </c>
    </row>
    <row r="6" ht="40.5" customHeight="1" spans="1:11">
      <c r="A6" s="9"/>
      <c r="B6" s="9"/>
      <c r="C6" s="9"/>
      <c r="D6" s="10"/>
      <c r="E6" s="10"/>
      <c r="F6" s="10"/>
      <c r="G6" s="10"/>
      <c r="H6" s="25"/>
      <c r="I6" s="10" t="s">
        <v>33</v>
      </c>
      <c r="J6" s="10"/>
      <c r="K6" s="10"/>
    </row>
    <row r="7" ht="15" customHeight="1" spans="1:11">
      <c r="A7" s="11">
        <v>1</v>
      </c>
      <c r="B7" s="11">
        <v>2</v>
      </c>
      <c r="C7" s="11">
        <v>3</v>
      </c>
      <c r="D7" s="11">
        <v>4</v>
      </c>
      <c r="E7" s="11">
        <v>5</v>
      </c>
      <c r="F7" s="11">
        <v>6</v>
      </c>
      <c r="G7" s="11">
        <v>7</v>
      </c>
      <c r="H7" s="11">
        <v>8</v>
      </c>
      <c r="I7" s="11">
        <v>9</v>
      </c>
      <c r="J7" s="34">
        <v>10</v>
      </c>
      <c r="K7" s="34">
        <v>11</v>
      </c>
    </row>
    <row r="8" ht="30.7" customHeight="1" spans="1:11">
      <c r="A8" s="28"/>
      <c r="B8" s="12"/>
      <c r="C8" s="28"/>
      <c r="D8" s="28"/>
      <c r="E8" s="28"/>
      <c r="F8" s="28"/>
      <c r="G8" s="28"/>
      <c r="H8" s="26"/>
      <c r="I8" s="26"/>
      <c r="J8" s="26"/>
      <c r="K8" s="26"/>
    </row>
    <row r="9" ht="30.7" customHeight="1" spans="1:11">
      <c r="A9" s="12"/>
      <c r="B9" s="12"/>
      <c r="C9" s="12"/>
      <c r="D9" s="12"/>
      <c r="E9" s="12"/>
      <c r="F9" s="12"/>
      <c r="G9" s="12"/>
      <c r="H9" s="26"/>
      <c r="I9" s="26"/>
      <c r="J9" s="26"/>
      <c r="K9" s="26"/>
    </row>
    <row r="10" ht="18.75" customHeight="1" spans="1:11">
      <c r="A10" s="29" t="s">
        <v>95</v>
      </c>
      <c r="B10" s="30"/>
      <c r="C10" s="30"/>
      <c r="D10" s="30"/>
      <c r="E10" s="30"/>
      <c r="F10" s="30"/>
      <c r="G10" s="33"/>
      <c r="H10" s="26"/>
      <c r="I10" s="26"/>
      <c r="J10" s="26"/>
      <c r="K10" s="26"/>
    </row>
    <row r="11" customHeight="1" spans="1:1">
      <c r="A11" s="31" t="s">
        <v>440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workbookViewId="0">
      <selection activeCell="C19" sqref="C19"/>
    </sheetView>
  </sheetViews>
  <sheetFormatPr defaultColWidth="9.14545454545454" defaultRowHeight="14.25" customHeight="1" outlineLevelCol="6"/>
  <cols>
    <col min="1" max="1" width="37.7363636363636" customWidth="1"/>
    <col min="2" max="2" width="28" customWidth="1"/>
    <col min="3" max="3" width="37.6" customWidth="1"/>
    <col min="4" max="4" width="17" customWidth="1"/>
    <col min="5" max="7" width="27" customWidth="1"/>
  </cols>
  <sheetData>
    <row r="1" ht="13.5" customHeight="1" spans="4:7">
      <c r="D1" s="1"/>
      <c r="G1" s="18" t="s">
        <v>441</v>
      </c>
    </row>
    <row r="2" ht="27.75" customHeight="1" spans="1:7">
      <c r="A2" s="2" t="s">
        <v>442</v>
      </c>
      <c r="B2" s="2"/>
      <c r="C2" s="2"/>
      <c r="D2" s="2"/>
      <c r="E2" s="2"/>
      <c r="F2" s="2"/>
      <c r="G2" s="2"/>
    </row>
    <row r="3" ht="13.5" customHeight="1" spans="1:7">
      <c r="A3" s="3" t="s">
        <v>2</v>
      </c>
      <c r="B3" s="4"/>
      <c r="C3" s="4"/>
      <c r="D3" s="4"/>
      <c r="E3" s="19"/>
      <c r="F3" s="19"/>
      <c r="G3" s="20" t="s">
        <v>120</v>
      </c>
    </row>
    <row r="4" ht="21.75" customHeight="1" spans="1:7">
      <c r="A4" s="5" t="s">
        <v>202</v>
      </c>
      <c r="B4" s="5" t="s">
        <v>201</v>
      </c>
      <c r="C4" s="5" t="s">
        <v>131</v>
      </c>
      <c r="D4" s="6" t="s">
        <v>443</v>
      </c>
      <c r="E4" s="21" t="s">
        <v>34</v>
      </c>
      <c r="F4" s="22"/>
      <c r="G4" s="23"/>
    </row>
    <row r="5" ht="21.75" customHeight="1" spans="1:7">
      <c r="A5" s="7"/>
      <c r="B5" s="7"/>
      <c r="C5" s="7"/>
      <c r="D5" s="8"/>
      <c r="E5" s="24" t="s">
        <v>444</v>
      </c>
      <c r="F5" s="6" t="s">
        <v>445</v>
      </c>
      <c r="G5" s="6" t="s">
        <v>446</v>
      </c>
    </row>
    <row r="6" ht="40.5" customHeight="1" spans="1:7">
      <c r="A6" s="9"/>
      <c r="B6" s="9"/>
      <c r="C6" s="9"/>
      <c r="D6" s="10"/>
      <c r="E6" s="25"/>
      <c r="F6" s="10" t="s">
        <v>33</v>
      </c>
      <c r="G6" s="10"/>
    </row>
    <row r="7" ht="15" customHeight="1" spans="1:7">
      <c r="A7" s="11">
        <v>1</v>
      </c>
      <c r="B7" s="11">
        <v>2</v>
      </c>
      <c r="C7" s="11">
        <v>3</v>
      </c>
      <c r="D7" s="11">
        <v>4</v>
      </c>
      <c r="E7" s="11">
        <v>5</v>
      </c>
      <c r="F7" s="11">
        <v>6</v>
      </c>
      <c r="G7" s="11">
        <v>7</v>
      </c>
    </row>
    <row r="8" ht="29.95" customHeight="1" spans="1:7">
      <c r="A8" s="12" t="s">
        <v>46</v>
      </c>
      <c r="B8" s="13"/>
      <c r="C8" s="13"/>
      <c r="D8" s="12"/>
      <c r="E8" s="26">
        <v>2806795</v>
      </c>
      <c r="F8" s="26">
        <v>2806795</v>
      </c>
      <c r="G8" s="26">
        <v>2806795</v>
      </c>
    </row>
    <row r="9" ht="29.95" customHeight="1" spans="1:7">
      <c r="A9" s="12"/>
      <c r="B9" s="12" t="s">
        <v>447</v>
      </c>
      <c r="C9" s="12" t="s">
        <v>215</v>
      </c>
      <c r="D9" s="12" t="s">
        <v>448</v>
      </c>
      <c r="E9" s="26">
        <v>1428515</v>
      </c>
      <c r="F9" s="26">
        <v>1428515</v>
      </c>
      <c r="G9" s="26">
        <v>1428515</v>
      </c>
    </row>
    <row r="10" ht="29.95" customHeight="1" spans="1:7">
      <c r="A10" s="14"/>
      <c r="B10" s="12" t="s">
        <v>449</v>
      </c>
      <c r="C10" s="12" t="s">
        <v>205</v>
      </c>
      <c r="D10" s="12" t="s">
        <v>448</v>
      </c>
      <c r="E10" s="26">
        <v>1243800</v>
      </c>
      <c r="F10" s="26">
        <v>1243800</v>
      </c>
      <c r="G10" s="26">
        <v>1243800</v>
      </c>
    </row>
    <row r="11" ht="29.95" customHeight="1" spans="1:7">
      <c r="A11" s="14"/>
      <c r="B11" s="12" t="s">
        <v>450</v>
      </c>
      <c r="C11" s="12" t="s">
        <v>210</v>
      </c>
      <c r="D11" s="12" t="s">
        <v>448</v>
      </c>
      <c r="E11" s="26">
        <v>134480</v>
      </c>
      <c r="F11" s="26">
        <v>134480</v>
      </c>
      <c r="G11" s="26">
        <v>134480</v>
      </c>
    </row>
    <row r="12" ht="18.75" customHeight="1" spans="1:7">
      <c r="A12" s="15" t="s">
        <v>31</v>
      </c>
      <c r="B12" s="16" t="s">
        <v>451</v>
      </c>
      <c r="C12" s="16"/>
      <c r="D12" s="17"/>
      <c r="E12" s="26">
        <v>2806795</v>
      </c>
      <c r="F12" s="26">
        <v>2806795</v>
      </c>
      <c r="G12" s="26">
        <v>2806795</v>
      </c>
    </row>
  </sheetData>
  <mergeCells count="11">
    <mergeCell ref="A2:G2"/>
    <mergeCell ref="A3:D3"/>
    <mergeCell ref="E4:G4"/>
    <mergeCell ref="A12:D12"/>
    <mergeCell ref="A4:A6"/>
    <mergeCell ref="B4:B6"/>
    <mergeCell ref="C4:C6"/>
    <mergeCell ref="D4:D6"/>
    <mergeCell ref="E5:E6"/>
    <mergeCell ref="F5:F6"/>
    <mergeCell ref="G5:G6"/>
  </mergeCells>
  <pageMargins left="0.75" right="0.75" top="1" bottom="1" header="0.5" footer="0.5"/>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zoomScale="115" zoomScaleNormal="115" workbookViewId="0">
      <selection activeCell="D17" sqref="D17"/>
    </sheetView>
  </sheetViews>
  <sheetFormatPr defaultColWidth="8" defaultRowHeight="14.25" customHeight="1"/>
  <cols>
    <col min="1" max="1" width="21.1454545454545" customWidth="1"/>
    <col min="2" max="2" width="12.2545454545455" customWidth="1"/>
    <col min="3" max="5" width="16.2" customWidth="1"/>
    <col min="6" max="6" width="10.1454545454545" customWidth="1"/>
    <col min="7" max="8" width="10.4" customWidth="1"/>
    <col min="9" max="9" width="16.2" customWidth="1"/>
    <col min="10" max="13" width="10.2545454545455" customWidth="1"/>
    <col min="14" max="16" width="16.2" customWidth="1"/>
    <col min="17" max="19" width="10" customWidth="1"/>
  </cols>
  <sheetData>
    <row r="1" ht="12" customHeight="1" spans="1:18">
      <c r="A1" s="160"/>
      <c r="J1" s="172"/>
      <c r="R1" s="18" t="s">
        <v>27</v>
      </c>
    </row>
    <row r="2" ht="36" customHeight="1" spans="1:19">
      <c r="A2" s="161" t="s">
        <v>28</v>
      </c>
      <c r="B2" s="27"/>
      <c r="C2" s="27"/>
      <c r="D2" s="27"/>
      <c r="E2" s="27"/>
      <c r="F2" s="27"/>
      <c r="G2" s="27"/>
      <c r="H2" s="27"/>
      <c r="I2" s="27"/>
      <c r="J2" s="52"/>
      <c r="K2" s="27"/>
      <c r="L2" s="27"/>
      <c r="M2" s="27"/>
      <c r="N2" s="27"/>
      <c r="O2" s="27"/>
      <c r="P2" s="27"/>
      <c r="Q2" s="27"/>
      <c r="R2" s="27"/>
      <c r="S2" s="27"/>
    </row>
    <row r="3" ht="20.25" customHeight="1" spans="1:19">
      <c r="A3" s="100" t="s">
        <v>2</v>
      </c>
      <c r="B3" s="101"/>
      <c r="C3" s="101"/>
      <c r="D3" s="101"/>
      <c r="E3" s="19"/>
      <c r="F3" s="19"/>
      <c r="G3" s="19"/>
      <c r="H3" s="19"/>
      <c r="I3" s="19"/>
      <c r="J3" s="173"/>
      <c r="K3" s="19"/>
      <c r="L3" s="19"/>
      <c r="M3" s="19"/>
      <c r="N3" s="20"/>
      <c r="O3" s="20"/>
      <c r="P3" s="20"/>
      <c r="Q3" s="20"/>
      <c r="R3" s="20" t="s">
        <v>3</v>
      </c>
      <c r="S3" s="20" t="s">
        <v>3</v>
      </c>
    </row>
    <row r="4" ht="18.75" customHeight="1" spans="1:19">
      <c r="A4" s="162" t="s">
        <v>29</v>
      </c>
      <c r="B4" s="163" t="s">
        <v>30</v>
      </c>
      <c r="C4" s="163" t="s">
        <v>31</v>
      </c>
      <c r="D4" s="164" t="s">
        <v>32</v>
      </c>
      <c r="E4" s="171"/>
      <c r="F4" s="171"/>
      <c r="G4" s="171"/>
      <c r="H4" s="171"/>
      <c r="I4" s="171"/>
      <c r="J4" s="174"/>
      <c r="K4" s="171"/>
      <c r="L4" s="171"/>
      <c r="M4" s="171"/>
      <c r="N4" s="179"/>
      <c r="O4" s="179" t="s">
        <v>21</v>
      </c>
      <c r="P4" s="179"/>
      <c r="Q4" s="179"/>
      <c r="R4" s="179"/>
      <c r="S4" s="179"/>
    </row>
    <row r="5" ht="18" customHeight="1" spans="1:19">
      <c r="A5" s="165"/>
      <c r="B5" s="166"/>
      <c r="C5" s="166"/>
      <c r="D5" s="166" t="s">
        <v>33</v>
      </c>
      <c r="E5" s="166" t="s">
        <v>34</v>
      </c>
      <c r="F5" s="166" t="s">
        <v>35</v>
      </c>
      <c r="G5" s="166" t="s">
        <v>36</v>
      </c>
      <c r="H5" s="166" t="s">
        <v>37</v>
      </c>
      <c r="I5" s="175" t="s">
        <v>38</v>
      </c>
      <c r="J5" s="176"/>
      <c r="K5" s="175" t="s">
        <v>39</v>
      </c>
      <c r="L5" s="175" t="s">
        <v>40</v>
      </c>
      <c r="M5" s="175" t="s">
        <v>41</v>
      </c>
      <c r="N5" s="180" t="s">
        <v>42</v>
      </c>
      <c r="O5" s="181" t="s">
        <v>33</v>
      </c>
      <c r="P5" s="181" t="s">
        <v>34</v>
      </c>
      <c r="Q5" s="181" t="s">
        <v>35</v>
      </c>
      <c r="R5" s="181" t="s">
        <v>36</v>
      </c>
      <c r="S5" s="181" t="s">
        <v>43</v>
      </c>
    </row>
    <row r="6" ht="29.25" customHeight="1" spans="1:19">
      <c r="A6" s="167"/>
      <c r="B6" s="168"/>
      <c r="C6" s="168"/>
      <c r="D6" s="168"/>
      <c r="E6" s="168"/>
      <c r="F6" s="168"/>
      <c r="G6" s="168"/>
      <c r="H6" s="168"/>
      <c r="I6" s="177" t="s">
        <v>33</v>
      </c>
      <c r="J6" s="177" t="s">
        <v>44</v>
      </c>
      <c r="K6" s="177" t="s">
        <v>39</v>
      </c>
      <c r="L6" s="177" t="s">
        <v>40</v>
      </c>
      <c r="M6" s="177" t="s">
        <v>41</v>
      </c>
      <c r="N6" s="177" t="s">
        <v>42</v>
      </c>
      <c r="O6" s="177"/>
      <c r="P6" s="177"/>
      <c r="Q6" s="177"/>
      <c r="R6" s="177"/>
      <c r="S6" s="177"/>
    </row>
    <row r="7" ht="16.5" customHeight="1" spans="1:19">
      <c r="A7" s="142">
        <v>1</v>
      </c>
      <c r="B7" s="11">
        <v>2</v>
      </c>
      <c r="C7" s="11">
        <v>3</v>
      </c>
      <c r="D7" s="11">
        <v>4</v>
      </c>
      <c r="E7" s="142">
        <v>5</v>
      </c>
      <c r="F7" s="11">
        <v>6</v>
      </c>
      <c r="G7" s="11">
        <v>7</v>
      </c>
      <c r="H7" s="142">
        <v>8</v>
      </c>
      <c r="I7" s="11">
        <v>9</v>
      </c>
      <c r="J7" s="34">
        <v>10</v>
      </c>
      <c r="K7" s="34">
        <v>11</v>
      </c>
      <c r="L7" s="178">
        <v>12</v>
      </c>
      <c r="M7" s="34">
        <v>13</v>
      </c>
      <c r="N7" s="34">
        <v>14</v>
      </c>
      <c r="O7" s="34">
        <v>15</v>
      </c>
      <c r="P7" s="34">
        <v>16</v>
      </c>
      <c r="Q7" s="34">
        <v>17</v>
      </c>
      <c r="R7" s="34">
        <v>18</v>
      </c>
      <c r="S7" s="34">
        <v>19</v>
      </c>
    </row>
    <row r="8" ht="31.45" customHeight="1" spans="1:19">
      <c r="A8" s="28" t="s">
        <v>45</v>
      </c>
      <c r="B8" s="28" t="s">
        <v>46</v>
      </c>
      <c r="C8" s="26">
        <v>16516548.86</v>
      </c>
      <c r="D8" s="131">
        <v>16378548.86</v>
      </c>
      <c r="E8" s="95">
        <v>13506209.39</v>
      </c>
      <c r="F8" s="95"/>
      <c r="G8" s="95"/>
      <c r="H8" s="95"/>
      <c r="I8" s="95">
        <v>2872339.47</v>
      </c>
      <c r="J8" s="95"/>
      <c r="K8" s="95"/>
      <c r="L8" s="95"/>
      <c r="M8" s="95"/>
      <c r="N8" s="95">
        <v>2872339.47</v>
      </c>
      <c r="O8" s="95">
        <v>138000</v>
      </c>
      <c r="P8" s="95">
        <v>138000</v>
      </c>
      <c r="Q8" s="95"/>
      <c r="R8" s="95"/>
      <c r="S8" s="95"/>
    </row>
    <row r="9" ht="16.5" customHeight="1" spans="1:19">
      <c r="A9" s="169" t="s">
        <v>31</v>
      </c>
      <c r="B9" s="170"/>
      <c r="C9" s="131">
        <v>16516548.86</v>
      </c>
      <c r="D9" s="131">
        <v>16378548.86</v>
      </c>
      <c r="E9" s="95">
        <v>13506209.39</v>
      </c>
      <c r="F9" s="95"/>
      <c r="G9" s="95"/>
      <c r="H9" s="95"/>
      <c r="I9" s="95">
        <v>2872339.47</v>
      </c>
      <c r="J9" s="95"/>
      <c r="K9" s="95"/>
      <c r="L9" s="95"/>
      <c r="M9" s="95"/>
      <c r="N9" s="95">
        <v>2872339.47</v>
      </c>
      <c r="O9" s="95">
        <v>138000</v>
      </c>
      <c r="P9" s="95">
        <v>138000</v>
      </c>
      <c r="Q9" s="95"/>
      <c r="R9" s="95"/>
      <c r="S9" s="95"/>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53"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5"/>
  <sheetViews>
    <sheetView showZeros="0" topLeftCell="A3" workbookViewId="0">
      <selection activeCell="A3" sqref="A3:L3"/>
    </sheetView>
  </sheetViews>
  <sheetFormatPr defaultColWidth="9.14545454545454" defaultRowHeight="14.25" customHeight="1"/>
  <cols>
    <col min="1" max="1" width="14.2545454545455" customWidth="1"/>
    <col min="2" max="2" width="36.1090909090909" customWidth="1"/>
    <col min="3" max="6" width="18.8545454545455" customWidth="1"/>
    <col min="7" max="7" width="8.6" customWidth="1"/>
    <col min="8" max="9" width="11.7363636363636" customWidth="1"/>
    <col min="10" max="10" width="17.8545454545455" customWidth="1"/>
    <col min="11" max="14" width="11.6" customWidth="1"/>
    <col min="15" max="15" width="18.8545454545455" customWidth="1"/>
  </cols>
  <sheetData>
    <row r="1" ht="15.75" customHeight="1" spans="15:15">
      <c r="O1" s="59" t="s">
        <v>47</v>
      </c>
    </row>
    <row r="2" ht="28.5" customHeight="1" spans="1:15">
      <c r="A2" s="27" t="s">
        <v>48</v>
      </c>
      <c r="B2" s="27"/>
      <c r="C2" s="27"/>
      <c r="D2" s="27"/>
      <c r="E2" s="27"/>
      <c r="F2" s="27"/>
      <c r="G2" s="27"/>
      <c r="H2" s="27"/>
      <c r="I2" s="27"/>
      <c r="J2" s="27"/>
      <c r="K2" s="27"/>
      <c r="L2" s="27"/>
      <c r="M2" s="27"/>
      <c r="N2" s="27"/>
      <c r="O2" s="27"/>
    </row>
    <row r="3" ht="15" customHeight="1" spans="1:15">
      <c r="A3" s="109" t="s">
        <v>2</v>
      </c>
      <c r="B3" s="158"/>
      <c r="C3" s="62"/>
      <c r="D3" s="62"/>
      <c r="E3" s="62"/>
      <c r="F3" s="62"/>
      <c r="G3" s="101"/>
      <c r="H3" s="62"/>
      <c r="I3" s="62"/>
      <c r="J3" s="101"/>
      <c r="K3" s="62"/>
      <c r="L3" s="62"/>
      <c r="M3" s="19"/>
      <c r="N3" s="19"/>
      <c r="O3" s="114" t="s">
        <v>3</v>
      </c>
    </row>
    <row r="4" ht="18.75" customHeight="1" spans="1:15">
      <c r="A4" s="6" t="s">
        <v>49</v>
      </c>
      <c r="B4" s="6" t="s">
        <v>50</v>
      </c>
      <c r="C4" s="24" t="s">
        <v>31</v>
      </c>
      <c r="D4" s="65" t="s">
        <v>34</v>
      </c>
      <c r="E4" s="65"/>
      <c r="F4" s="65"/>
      <c r="G4" s="159" t="s">
        <v>35</v>
      </c>
      <c r="H4" s="6" t="s">
        <v>36</v>
      </c>
      <c r="I4" s="6" t="s">
        <v>51</v>
      </c>
      <c r="J4" s="21" t="s">
        <v>52</v>
      </c>
      <c r="K4" s="76" t="s">
        <v>53</v>
      </c>
      <c r="L4" s="76" t="s">
        <v>54</v>
      </c>
      <c r="M4" s="76" t="s">
        <v>55</v>
      </c>
      <c r="N4" s="76" t="s">
        <v>56</v>
      </c>
      <c r="O4" s="98" t="s">
        <v>57</v>
      </c>
    </row>
    <row r="5" ht="27" spans="1:15">
      <c r="A5" s="25"/>
      <c r="B5" s="25"/>
      <c r="C5" s="25"/>
      <c r="D5" s="65" t="s">
        <v>33</v>
      </c>
      <c r="E5" s="65" t="s">
        <v>58</v>
      </c>
      <c r="F5" s="65" t="s">
        <v>59</v>
      </c>
      <c r="G5" s="25"/>
      <c r="H5" s="25"/>
      <c r="I5" s="25"/>
      <c r="J5" s="65" t="s">
        <v>33</v>
      </c>
      <c r="K5" s="94" t="s">
        <v>53</v>
      </c>
      <c r="L5" s="94" t="s">
        <v>54</v>
      </c>
      <c r="M5" s="94" t="s">
        <v>55</v>
      </c>
      <c r="N5" s="94" t="s">
        <v>56</v>
      </c>
      <c r="O5" s="94" t="s">
        <v>57</v>
      </c>
    </row>
    <row r="6" ht="16.5" customHeight="1" spans="1:15">
      <c r="A6" s="65">
        <v>1</v>
      </c>
      <c r="B6" s="65">
        <v>2</v>
      </c>
      <c r="C6" s="65">
        <v>3</v>
      </c>
      <c r="D6" s="65">
        <v>4</v>
      </c>
      <c r="E6" s="65">
        <v>5</v>
      </c>
      <c r="F6" s="65">
        <v>6</v>
      </c>
      <c r="G6" s="65">
        <v>7</v>
      </c>
      <c r="H6" s="53">
        <v>8</v>
      </c>
      <c r="I6" s="53">
        <v>9</v>
      </c>
      <c r="J6" s="53">
        <v>10</v>
      </c>
      <c r="K6" s="53">
        <v>11</v>
      </c>
      <c r="L6" s="53">
        <v>12</v>
      </c>
      <c r="M6" s="53">
        <v>13</v>
      </c>
      <c r="N6" s="53">
        <v>14</v>
      </c>
      <c r="O6" s="65">
        <v>15</v>
      </c>
    </row>
    <row r="7" ht="20.25" customHeight="1" spans="1:15">
      <c r="A7" s="28" t="s">
        <v>60</v>
      </c>
      <c r="B7" s="28" t="s">
        <v>61</v>
      </c>
      <c r="C7" s="131">
        <v>13286561.33</v>
      </c>
      <c r="D7" s="131">
        <v>11109050.81</v>
      </c>
      <c r="E7" s="131">
        <v>8164255.81</v>
      </c>
      <c r="F7" s="131">
        <v>2944795</v>
      </c>
      <c r="G7" s="95"/>
      <c r="H7" s="131"/>
      <c r="I7" s="131"/>
      <c r="J7" s="131">
        <v>2177510.52</v>
      </c>
      <c r="K7" s="131"/>
      <c r="L7" s="131"/>
      <c r="M7" s="95"/>
      <c r="N7" s="131"/>
      <c r="O7" s="131">
        <v>2177510.52</v>
      </c>
    </row>
    <row r="8" ht="20.25" customHeight="1" spans="1:15">
      <c r="A8" s="140" t="s">
        <v>62</v>
      </c>
      <c r="B8" s="140" t="s">
        <v>63</v>
      </c>
      <c r="C8" s="131">
        <v>13286561.33</v>
      </c>
      <c r="D8" s="131">
        <v>11109050.81</v>
      </c>
      <c r="E8" s="131">
        <v>8164255.81</v>
      </c>
      <c r="F8" s="131">
        <v>2944795</v>
      </c>
      <c r="G8" s="95"/>
      <c r="H8" s="131"/>
      <c r="I8" s="131"/>
      <c r="J8" s="131">
        <v>2177510.52</v>
      </c>
      <c r="K8" s="131"/>
      <c r="L8" s="131"/>
      <c r="M8" s="95"/>
      <c r="N8" s="131"/>
      <c r="O8" s="131">
        <v>2177510.52</v>
      </c>
    </row>
    <row r="9" ht="20.25" customHeight="1" spans="1:15">
      <c r="A9" s="141" t="s">
        <v>64</v>
      </c>
      <c r="B9" s="141" t="s">
        <v>65</v>
      </c>
      <c r="C9" s="131">
        <v>8341766.33</v>
      </c>
      <c r="D9" s="131">
        <v>8164255.81</v>
      </c>
      <c r="E9" s="131">
        <v>8164255.81</v>
      </c>
      <c r="F9" s="131"/>
      <c r="G9" s="95"/>
      <c r="H9" s="131"/>
      <c r="I9" s="131"/>
      <c r="J9" s="131">
        <v>177510.52</v>
      </c>
      <c r="K9" s="131"/>
      <c r="L9" s="131"/>
      <c r="M9" s="95"/>
      <c r="N9" s="131"/>
      <c r="O9" s="131">
        <v>177510.52</v>
      </c>
    </row>
    <row r="10" ht="20.25" customHeight="1" spans="1:15">
      <c r="A10" s="141" t="s">
        <v>66</v>
      </c>
      <c r="B10" s="141" t="s">
        <v>67</v>
      </c>
      <c r="C10" s="131">
        <v>4944795</v>
      </c>
      <c r="D10" s="131">
        <v>2944795</v>
      </c>
      <c r="E10" s="131"/>
      <c r="F10" s="131">
        <v>2944795</v>
      </c>
      <c r="G10" s="95"/>
      <c r="H10" s="131"/>
      <c r="I10" s="131"/>
      <c r="J10" s="131">
        <v>2000000</v>
      </c>
      <c r="K10" s="131"/>
      <c r="L10" s="131"/>
      <c r="M10" s="95"/>
      <c r="N10" s="131"/>
      <c r="O10" s="131">
        <v>2000000</v>
      </c>
    </row>
    <row r="11" ht="20.25" customHeight="1" spans="1:15">
      <c r="A11" s="28" t="s">
        <v>68</v>
      </c>
      <c r="B11" s="28" t="s">
        <v>69</v>
      </c>
      <c r="C11" s="131">
        <v>1378271.7</v>
      </c>
      <c r="D11" s="131">
        <v>978152.25</v>
      </c>
      <c r="E11" s="131">
        <v>978152.25</v>
      </c>
      <c r="F11" s="131"/>
      <c r="G11" s="95"/>
      <c r="H11" s="131"/>
      <c r="I11" s="131"/>
      <c r="J11" s="131">
        <v>400119.45</v>
      </c>
      <c r="K11" s="131"/>
      <c r="L11" s="131"/>
      <c r="M11" s="95"/>
      <c r="N11" s="131"/>
      <c r="O11" s="131">
        <v>400119.45</v>
      </c>
    </row>
    <row r="12" ht="20.25" customHeight="1" spans="1:15">
      <c r="A12" s="140" t="s">
        <v>70</v>
      </c>
      <c r="B12" s="140" t="s">
        <v>71</v>
      </c>
      <c r="C12" s="131">
        <v>1366756</v>
      </c>
      <c r="D12" s="131">
        <v>966636.55</v>
      </c>
      <c r="E12" s="131">
        <v>966636.55</v>
      </c>
      <c r="F12" s="131"/>
      <c r="G12" s="95"/>
      <c r="H12" s="131"/>
      <c r="I12" s="131"/>
      <c r="J12" s="131">
        <v>400119.45</v>
      </c>
      <c r="K12" s="131"/>
      <c r="L12" s="131"/>
      <c r="M12" s="95"/>
      <c r="N12" s="131"/>
      <c r="O12" s="131">
        <v>400119.45</v>
      </c>
    </row>
    <row r="13" ht="20.25" customHeight="1" spans="1:15">
      <c r="A13" s="141" t="s">
        <v>72</v>
      </c>
      <c r="B13" s="141" t="s">
        <v>73</v>
      </c>
      <c r="C13" s="131">
        <v>400119.45</v>
      </c>
      <c r="D13" s="131"/>
      <c r="E13" s="131"/>
      <c r="F13" s="131"/>
      <c r="G13" s="95"/>
      <c r="H13" s="131"/>
      <c r="I13" s="131"/>
      <c r="J13" s="131">
        <v>400119.45</v>
      </c>
      <c r="K13" s="131"/>
      <c r="L13" s="131"/>
      <c r="M13" s="95"/>
      <c r="N13" s="131"/>
      <c r="O13" s="131">
        <v>400119.45</v>
      </c>
    </row>
    <row r="14" ht="20.25" customHeight="1" spans="1:15">
      <c r="A14" s="141" t="s">
        <v>74</v>
      </c>
      <c r="B14" s="141" t="s">
        <v>75</v>
      </c>
      <c r="C14" s="131">
        <v>966636.55</v>
      </c>
      <c r="D14" s="131">
        <v>966636.55</v>
      </c>
      <c r="E14" s="131">
        <v>966636.55</v>
      </c>
      <c r="F14" s="131"/>
      <c r="G14" s="95"/>
      <c r="H14" s="131"/>
      <c r="I14" s="131"/>
      <c r="J14" s="131"/>
      <c r="K14" s="131"/>
      <c r="L14" s="131"/>
      <c r="M14" s="95"/>
      <c r="N14" s="131"/>
      <c r="O14" s="131"/>
    </row>
    <row r="15" ht="20.25" customHeight="1" spans="1:15">
      <c r="A15" s="140" t="s">
        <v>76</v>
      </c>
      <c r="B15" s="140" t="s">
        <v>77</v>
      </c>
      <c r="C15" s="131">
        <v>11515.7</v>
      </c>
      <c r="D15" s="131">
        <v>11515.7</v>
      </c>
      <c r="E15" s="131">
        <v>11515.7</v>
      </c>
      <c r="F15" s="131"/>
      <c r="G15" s="95"/>
      <c r="H15" s="131"/>
      <c r="I15" s="131"/>
      <c r="J15" s="131"/>
      <c r="K15" s="131"/>
      <c r="L15" s="131"/>
      <c r="M15" s="95"/>
      <c r="N15" s="131"/>
      <c r="O15" s="131"/>
    </row>
    <row r="16" ht="20.25" customHeight="1" spans="1:15">
      <c r="A16" s="141" t="s">
        <v>78</v>
      </c>
      <c r="B16" s="141" t="s">
        <v>77</v>
      </c>
      <c r="C16" s="131">
        <v>11515.7</v>
      </c>
      <c r="D16" s="131">
        <v>11515.7</v>
      </c>
      <c r="E16" s="131">
        <v>11515.7</v>
      </c>
      <c r="F16" s="131"/>
      <c r="G16" s="95"/>
      <c r="H16" s="131"/>
      <c r="I16" s="131"/>
      <c r="J16" s="131"/>
      <c r="K16" s="131"/>
      <c r="L16" s="131"/>
      <c r="M16" s="95"/>
      <c r="N16" s="131"/>
      <c r="O16" s="131"/>
    </row>
    <row r="17" ht="20.25" customHeight="1" spans="1:15">
      <c r="A17" s="28" t="s">
        <v>79</v>
      </c>
      <c r="B17" s="28" t="s">
        <v>80</v>
      </c>
      <c r="C17" s="131">
        <v>1037900.73</v>
      </c>
      <c r="D17" s="131">
        <v>743191.23</v>
      </c>
      <c r="E17" s="131">
        <v>743191.23</v>
      </c>
      <c r="F17" s="131"/>
      <c r="G17" s="95"/>
      <c r="H17" s="131"/>
      <c r="I17" s="131"/>
      <c r="J17" s="131">
        <v>294709.5</v>
      </c>
      <c r="K17" s="131"/>
      <c r="L17" s="131"/>
      <c r="M17" s="95"/>
      <c r="N17" s="131"/>
      <c r="O17" s="131">
        <v>294709.5</v>
      </c>
    </row>
    <row r="18" ht="20.25" customHeight="1" spans="1:15">
      <c r="A18" s="140" t="s">
        <v>81</v>
      </c>
      <c r="B18" s="140" t="s">
        <v>82</v>
      </c>
      <c r="C18" s="131">
        <v>1037900.73</v>
      </c>
      <c r="D18" s="131">
        <v>743191.23</v>
      </c>
      <c r="E18" s="131">
        <v>743191.23</v>
      </c>
      <c r="F18" s="131"/>
      <c r="G18" s="95"/>
      <c r="H18" s="131"/>
      <c r="I18" s="131"/>
      <c r="J18" s="131">
        <v>294709.5</v>
      </c>
      <c r="K18" s="131"/>
      <c r="L18" s="131"/>
      <c r="M18" s="95"/>
      <c r="N18" s="131"/>
      <c r="O18" s="131">
        <v>294709.5</v>
      </c>
    </row>
    <row r="19" ht="20.25" customHeight="1" spans="1:15">
      <c r="A19" s="141" t="s">
        <v>83</v>
      </c>
      <c r="B19" s="141" t="s">
        <v>84</v>
      </c>
      <c r="C19" s="131">
        <v>541027.93</v>
      </c>
      <c r="D19" s="131">
        <v>441027.93</v>
      </c>
      <c r="E19" s="131">
        <v>441027.93</v>
      </c>
      <c r="F19" s="131"/>
      <c r="G19" s="95"/>
      <c r="H19" s="131"/>
      <c r="I19" s="131"/>
      <c r="J19" s="131">
        <v>100000</v>
      </c>
      <c r="K19" s="131"/>
      <c r="L19" s="131"/>
      <c r="M19" s="95"/>
      <c r="N19" s="131"/>
      <c r="O19" s="131">
        <v>100000</v>
      </c>
    </row>
    <row r="20" ht="20.25" customHeight="1" spans="1:15">
      <c r="A20" s="141" t="s">
        <v>85</v>
      </c>
      <c r="B20" s="141" t="s">
        <v>86</v>
      </c>
      <c r="C20" s="131">
        <v>478718.3</v>
      </c>
      <c r="D20" s="131">
        <v>284008.8</v>
      </c>
      <c r="E20" s="131">
        <v>284008.8</v>
      </c>
      <c r="F20" s="131"/>
      <c r="G20" s="95"/>
      <c r="H20" s="131"/>
      <c r="I20" s="131"/>
      <c r="J20" s="131">
        <v>194709.5</v>
      </c>
      <c r="K20" s="131"/>
      <c r="L20" s="131"/>
      <c r="M20" s="95"/>
      <c r="N20" s="131"/>
      <c r="O20" s="131">
        <v>194709.5</v>
      </c>
    </row>
    <row r="21" ht="20.25" customHeight="1" spans="1:15">
      <c r="A21" s="141" t="s">
        <v>87</v>
      </c>
      <c r="B21" s="141" t="s">
        <v>88</v>
      </c>
      <c r="C21" s="131">
        <v>18154.5</v>
      </c>
      <c r="D21" s="131">
        <v>18154.5</v>
      </c>
      <c r="E21" s="131">
        <v>18154.5</v>
      </c>
      <c r="F21" s="131"/>
      <c r="G21" s="95"/>
      <c r="H21" s="131"/>
      <c r="I21" s="131"/>
      <c r="J21" s="131"/>
      <c r="K21" s="131"/>
      <c r="L21" s="131"/>
      <c r="M21" s="95"/>
      <c r="N21" s="131"/>
      <c r="O21" s="131"/>
    </row>
    <row r="22" ht="20.25" customHeight="1" spans="1:15">
      <c r="A22" s="28" t="s">
        <v>89</v>
      </c>
      <c r="B22" s="28" t="s">
        <v>90</v>
      </c>
      <c r="C22" s="131">
        <v>813815.1</v>
      </c>
      <c r="D22" s="131">
        <v>813815.1</v>
      </c>
      <c r="E22" s="131">
        <v>813815.1</v>
      </c>
      <c r="F22" s="131"/>
      <c r="G22" s="95"/>
      <c r="H22" s="131"/>
      <c r="I22" s="131"/>
      <c r="J22" s="131"/>
      <c r="K22" s="131"/>
      <c r="L22" s="131"/>
      <c r="M22" s="95"/>
      <c r="N22" s="131"/>
      <c r="O22" s="131"/>
    </row>
    <row r="23" ht="20.25" customHeight="1" spans="1:15">
      <c r="A23" s="140" t="s">
        <v>91</v>
      </c>
      <c r="B23" s="140" t="s">
        <v>92</v>
      </c>
      <c r="C23" s="131">
        <v>813815.1</v>
      </c>
      <c r="D23" s="131">
        <v>813815.1</v>
      </c>
      <c r="E23" s="131">
        <v>813815.1</v>
      </c>
      <c r="F23" s="131"/>
      <c r="G23" s="95"/>
      <c r="H23" s="131"/>
      <c r="I23" s="131"/>
      <c r="J23" s="131"/>
      <c r="K23" s="131"/>
      <c r="L23" s="131"/>
      <c r="M23" s="95"/>
      <c r="N23" s="131"/>
      <c r="O23" s="131"/>
    </row>
    <row r="24" ht="20.25" customHeight="1" spans="1:15">
      <c r="A24" s="141" t="s">
        <v>93</v>
      </c>
      <c r="B24" s="141" t="s">
        <v>94</v>
      </c>
      <c r="C24" s="131">
        <v>813815.1</v>
      </c>
      <c r="D24" s="131">
        <v>813815.1</v>
      </c>
      <c r="E24" s="131">
        <v>813815.1</v>
      </c>
      <c r="F24" s="131"/>
      <c r="G24" s="95"/>
      <c r="H24" s="131"/>
      <c r="I24" s="131"/>
      <c r="J24" s="131"/>
      <c r="K24" s="131"/>
      <c r="L24" s="131"/>
      <c r="M24" s="95"/>
      <c r="N24" s="131"/>
      <c r="O24" s="131"/>
    </row>
    <row r="25" ht="17.25" customHeight="1" spans="1:15">
      <c r="A25" s="111" t="s">
        <v>95</v>
      </c>
      <c r="B25" s="112" t="s">
        <v>95</v>
      </c>
      <c r="C25" s="131">
        <v>16516548.86</v>
      </c>
      <c r="D25" s="131">
        <v>13644209.39</v>
      </c>
      <c r="E25" s="131">
        <v>10699414.39</v>
      </c>
      <c r="F25" s="131">
        <v>2944795</v>
      </c>
      <c r="G25" s="95"/>
      <c r="H25" s="131"/>
      <c r="I25" s="131"/>
      <c r="J25" s="131">
        <v>2872339.47</v>
      </c>
      <c r="K25" s="131"/>
      <c r="L25" s="131"/>
      <c r="M25" s="95"/>
      <c r="N25" s="131"/>
      <c r="O25" s="131">
        <v>2872339.47</v>
      </c>
    </row>
  </sheetData>
  <mergeCells count="11">
    <mergeCell ref="A2:O2"/>
    <mergeCell ref="A3:L3"/>
    <mergeCell ref="D4:F4"/>
    <mergeCell ref="J4:O4"/>
    <mergeCell ref="A25:B25"/>
    <mergeCell ref="A4:A5"/>
    <mergeCell ref="B4:B5"/>
    <mergeCell ref="C4:C5"/>
    <mergeCell ref="G4:G5"/>
    <mergeCell ref="H4:H5"/>
    <mergeCell ref="I4:I5"/>
  </mergeCells>
  <pageMargins left="0.75" right="0.75" top="1" bottom="1" header="0.5" footer="0.5"/>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3" workbookViewId="0">
      <selection activeCell="A3" sqref="A3:B3"/>
    </sheetView>
  </sheetViews>
  <sheetFormatPr defaultColWidth="9.14545454545454" defaultRowHeight="14.25" customHeight="1" outlineLevelCol="3"/>
  <cols>
    <col min="1" max="1" width="34.2545454545455" customWidth="1"/>
    <col min="2" max="2" width="34.4636363636364" customWidth="1"/>
    <col min="3" max="3" width="35.6" customWidth="1"/>
    <col min="4" max="4" width="27.2545454545455" customWidth="1"/>
  </cols>
  <sheetData>
    <row r="1" customHeight="1" spans="4:4">
      <c r="D1" s="107" t="s">
        <v>96</v>
      </c>
    </row>
    <row r="2" ht="31.5" customHeight="1" spans="1:4">
      <c r="A2" s="46" t="s">
        <v>97</v>
      </c>
      <c r="B2" s="144"/>
      <c r="C2" s="144"/>
      <c r="D2" s="144"/>
    </row>
    <row r="3" ht="17.25" customHeight="1" spans="1:4">
      <c r="A3" s="3" t="s">
        <v>2</v>
      </c>
      <c r="B3" s="145"/>
      <c r="C3" s="146"/>
      <c r="D3" s="108" t="s">
        <v>3</v>
      </c>
    </row>
    <row r="4" ht="24.7" customHeight="1" spans="1:4">
      <c r="A4" s="21" t="s">
        <v>4</v>
      </c>
      <c r="B4" s="23"/>
      <c r="C4" s="21" t="s">
        <v>5</v>
      </c>
      <c r="D4" s="23"/>
    </row>
    <row r="5" ht="15.7" customHeight="1" spans="1:4">
      <c r="A5" s="24" t="s">
        <v>6</v>
      </c>
      <c r="B5" s="147" t="s">
        <v>7</v>
      </c>
      <c r="C5" s="24" t="s">
        <v>98</v>
      </c>
      <c r="D5" s="147" t="s">
        <v>7</v>
      </c>
    </row>
    <row r="6" ht="14.2" customHeight="1" spans="1:4">
      <c r="A6" s="25"/>
      <c r="B6" s="10"/>
      <c r="C6" s="25"/>
      <c r="D6" s="10"/>
    </row>
    <row r="7" ht="29.2" customHeight="1" spans="1:4">
      <c r="A7" s="148" t="s">
        <v>99</v>
      </c>
      <c r="B7" s="149">
        <v>13506209.39</v>
      </c>
      <c r="C7" s="150" t="s">
        <v>100</v>
      </c>
      <c r="D7" s="149">
        <v>13644209.39</v>
      </c>
    </row>
    <row r="8" ht="29.2" customHeight="1" spans="1:4">
      <c r="A8" s="151" t="s">
        <v>101</v>
      </c>
      <c r="B8" s="95">
        <v>13506209.39</v>
      </c>
      <c r="C8" s="14" t="str">
        <f>"（一）"&amp;"一般公共服务支出"</f>
        <v>（一）一般公共服务支出</v>
      </c>
      <c r="D8" s="95">
        <v>11109050.81</v>
      </c>
    </row>
    <row r="9" ht="29.2" customHeight="1" spans="1:4">
      <c r="A9" s="151" t="s">
        <v>102</v>
      </c>
      <c r="B9" s="95"/>
      <c r="C9" s="14" t="str">
        <f>"（二）"&amp;"社会保障和就业支出"</f>
        <v>（二）社会保障和就业支出</v>
      </c>
      <c r="D9" s="95">
        <v>978152.25</v>
      </c>
    </row>
    <row r="10" ht="29.2" customHeight="1" spans="1:4">
      <c r="A10" s="151" t="s">
        <v>103</v>
      </c>
      <c r="B10" s="95"/>
      <c r="C10" s="14" t="str">
        <f>"（三）"&amp;"卫生健康支出"</f>
        <v>（三）卫生健康支出</v>
      </c>
      <c r="D10" s="95">
        <v>743191.23</v>
      </c>
    </row>
    <row r="11" ht="29.2" customHeight="1" spans="1:4">
      <c r="A11" s="152" t="s">
        <v>104</v>
      </c>
      <c r="B11" s="153">
        <v>138000</v>
      </c>
      <c r="C11" s="14" t="str">
        <f>"（四）"&amp;"住房保障支出"</f>
        <v>（四）住房保障支出</v>
      </c>
      <c r="D11" s="95">
        <v>813815.1</v>
      </c>
    </row>
    <row r="12" ht="29.2" customHeight="1" spans="1:4">
      <c r="A12" s="151" t="s">
        <v>101</v>
      </c>
      <c r="B12" s="131">
        <v>138000</v>
      </c>
      <c r="C12" s="154"/>
      <c r="D12" s="153"/>
    </row>
    <row r="13" ht="29.2" customHeight="1" spans="1:4">
      <c r="A13" s="155" t="s">
        <v>102</v>
      </c>
      <c r="B13" s="131"/>
      <c r="C13" s="154"/>
      <c r="D13" s="153"/>
    </row>
    <row r="14" ht="29.2" customHeight="1" spans="1:4">
      <c r="A14" s="155" t="s">
        <v>103</v>
      </c>
      <c r="B14" s="153"/>
      <c r="C14" s="154"/>
      <c r="D14" s="153"/>
    </row>
    <row r="15" ht="29.2" customHeight="1" spans="1:4">
      <c r="A15" s="156"/>
      <c r="B15" s="153"/>
      <c r="C15" s="157" t="s">
        <v>105</v>
      </c>
      <c r="D15" s="153"/>
    </row>
    <row r="16" ht="29.2" customHeight="1" spans="1:4">
      <c r="A16" s="156" t="s">
        <v>106</v>
      </c>
      <c r="B16" s="153">
        <v>13644209.39</v>
      </c>
      <c r="C16" s="154" t="s">
        <v>26</v>
      </c>
      <c r="D16" s="153">
        <v>13644209.39</v>
      </c>
    </row>
  </sheetData>
  <mergeCells count="8">
    <mergeCell ref="A2:D2"/>
    <mergeCell ref="A3:B3"/>
    <mergeCell ref="A4:B4"/>
    <mergeCell ref="C4:D4"/>
    <mergeCell ref="A5:A6"/>
    <mergeCell ref="B5:B6"/>
    <mergeCell ref="C5:C6"/>
    <mergeCell ref="D5:D6"/>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workbookViewId="0">
      <selection activeCell="G6" sqref="G6"/>
    </sheetView>
  </sheetViews>
  <sheetFormatPr defaultColWidth="9.14545454545454" defaultRowHeight="14.25" customHeight="1" outlineLevelCol="6"/>
  <cols>
    <col min="1" max="1" width="15.6" customWidth="1"/>
    <col min="2" max="2" width="33" customWidth="1"/>
    <col min="3" max="7" width="15.7363636363636" customWidth="1"/>
  </cols>
  <sheetData>
    <row r="1" ht="12" customHeight="1" spans="4:7">
      <c r="D1" s="122"/>
      <c r="F1" s="59"/>
      <c r="G1" s="59" t="s">
        <v>107</v>
      </c>
    </row>
    <row r="2" ht="39" customHeight="1" spans="1:7">
      <c r="A2" s="2" t="s">
        <v>108</v>
      </c>
      <c r="B2" s="2"/>
      <c r="C2" s="2"/>
      <c r="D2" s="2"/>
      <c r="E2" s="2"/>
      <c r="F2" s="2"/>
      <c r="G2" s="2"/>
    </row>
    <row r="3" ht="18" customHeight="1" spans="1:7">
      <c r="A3" s="3" t="s">
        <v>2</v>
      </c>
      <c r="B3" s="47"/>
      <c r="C3" s="47"/>
      <c r="D3" s="47"/>
      <c r="E3" s="47"/>
      <c r="F3" s="114"/>
      <c r="G3" s="114" t="s">
        <v>3</v>
      </c>
    </row>
    <row r="4" ht="20.25" customHeight="1" spans="1:7">
      <c r="A4" s="134" t="s">
        <v>109</v>
      </c>
      <c r="B4" s="135"/>
      <c r="C4" s="136" t="s">
        <v>31</v>
      </c>
      <c r="D4" s="22" t="s">
        <v>58</v>
      </c>
      <c r="E4" s="22"/>
      <c r="F4" s="23"/>
      <c r="G4" s="136" t="s">
        <v>59</v>
      </c>
    </row>
    <row r="5" ht="20.25" customHeight="1" spans="1:7">
      <c r="A5" s="137" t="s">
        <v>49</v>
      </c>
      <c r="B5" s="138" t="s">
        <v>50</v>
      </c>
      <c r="C5" s="102"/>
      <c r="D5" s="102" t="s">
        <v>33</v>
      </c>
      <c r="E5" s="102" t="s">
        <v>110</v>
      </c>
      <c r="F5" s="102" t="s">
        <v>111</v>
      </c>
      <c r="G5" s="102"/>
    </row>
    <row r="6" ht="13.5" customHeight="1" spans="1:7">
      <c r="A6" s="139" t="s">
        <v>112</v>
      </c>
      <c r="B6" s="139" t="s">
        <v>113</v>
      </c>
      <c r="C6" s="139" t="s">
        <v>114</v>
      </c>
      <c r="D6" s="65">
        <v>4</v>
      </c>
      <c r="E6" s="139" t="s">
        <v>115</v>
      </c>
      <c r="F6" s="139" t="s">
        <v>116</v>
      </c>
      <c r="G6" s="139" t="s">
        <v>117</v>
      </c>
    </row>
    <row r="7" ht="18" customHeight="1" spans="1:7">
      <c r="A7" s="28" t="s">
        <v>60</v>
      </c>
      <c r="B7" s="28" t="s">
        <v>61</v>
      </c>
      <c r="C7" s="26">
        <v>10971050.81</v>
      </c>
      <c r="D7" s="26">
        <v>8164255.81</v>
      </c>
      <c r="E7" s="26">
        <v>6751832.25</v>
      </c>
      <c r="F7" s="26">
        <v>1412423.56</v>
      </c>
      <c r="G7" s="26">
        <v>2806795</v>
      </c>
    </row>
    <row r="8" ht="18" customHeight="1" spans="1:7">
      <c r="A8" s="28" t="s">
        <v>62</v>
      </c>
      <c r="B8" s="140" t="s">
        <v>63</v>
      </c>
      <c r="C8" s="26">
        <v>10971050.81</v>
      </c>
      <c r="D8" s="26">
        <v>8164255.81</v>
      </c>
      <c r="E8" s="26">
        <v>6751832.25</v>
      </c>
      <c r="F8" s="26">
        <v>1412423.56</v>
      </c>
      <c r="G8" s="26">
        <v>2806795</v>
      </c>
    </row>
    <row r="9" ht="18" customHeight="1" spans="1:7">
      <c r="A9" s="28" t="s">
        <v>64</v>
      </c>
      <c r="B9" s="141" t="s">
        <v>65</v>
      </c>
      <c r="C9" s="26">
        <v>8164255.81</v>
      </c>
      <c r="D9" s="26">
        <v>8164255.81</v>
      </c>
      <c r="E9" s="26">
        <v>6751832.25</v>
      </c>
      <c r="F9" s="26">
        <v>1412423.56</v>
      </c>
      <c r="G9" s="26"/>
    </row>
    <row r="10" ht="18" customHeight="1" spans="1:7">
      <c r="A10" s="28" t="s">
        <v>66</v>
      </c>
      <c r="B10" s="141" t="s">
        <v>67</v>
      </c>
      <c r="C10" s="26">
        <v>2806795</v>
      </c>
      <c r="D10" s="26"/>
      <c r="E10" s="26"/>
      <c r="F10" s="26"/>
      <c r="G10" s="26">
        <v>2806795</v>
      </c>
    </row>
    <row r="11" ht="18" customHeight="1" spans="1:7">
      <c r="A11" s="28" t="s">
        <v>68</v>
      </c>
      <c r="B11" s="28" t="s">
        <v>69</v>
      </c>
      <c r="C11" s="26">
        <v>978152.25</v>
      </c>
      <c r="D11" s="26">
        <v>978152.25</v>
      </c>
      <c r="E11" s="26">
        <v>978152.25</v>
      </c>
      <c r="F11" s="26"/>
      <c r="G11" s="26"/>
    </row>
    <row r="12" ht="18" customHeight="1" spans="1:7">
      <c r="A12" s="28" t="s">
        <v>70</v>
      </c>
      <c r="B12" s="140" t="s">
        <v>71</v>
      </c>
      <c r="C12" s="26">
        <v>966636.55</v>
      </c>
      <c r="D12" s="26">
        <v>966636.55</v>
      </c>
      <c r="E12" s="26">
        <v>966636.55</v>
      </c>
      <c r="F12" s="26"/>
      <c r="G12" s="26"/>
    </row>
    <row r="13" ht="18" customHeight="1" spans="1:7">
      <c r="A13" s="28" t="s">
        <v>74</v>
      </c>
      <c r="B13" s="141" t="s">
        <v>75</v>
      </c>
      <c r="C13" s="26">
        <v>966636.55</v>
      </c>
      <c r="D13" s="26">
        <v>966636.55</v>
      </c>
      <c r="E13" s="26">
        <v>966636.55</v>
      </c>
      <c r="F13" s="26"/>
      <c r="G13" s="26"/>
    </row>
    <row r="14" ht="18" customHeight="1" spans="1:7">
      <c r="A14" s="28" t="s">
        <v>76</v>
      </c>
      <c r="B14" s="140" t="s">
        <v>77</v>
      </c>
      <c r="C14" s="26">
        <v>11515.7</v>
      </c>
      <c r="D14" s="26">
        <v>11515.7</v>
      </c>
      <c r="E14" s="26">
        <v>11515.7</v>
      </c>
      <c r="F14" s="26"/>
      <c r="G14" s="26"/>
    </row>
    <row r="15" ht="18" customHeight="1" spans="1:7">
      <c r="A15" s="28" t="s">
        <v>78</v>
      </c>
      <c r="B15" s="141" t="s">
        <v>77</v>
      </c>
      <c r="C15" s="26">
        <v>11515.7</v>
      </c>
      <c r="D15" s="26">
        <v>11515.7</v>
      </c>
      <c r="E15" s="26">
        <v>11515.7</v>
      </c>
      <c r="F15" s="26"/>
      <c r="G15" s="26"/>
    </row>
    <row r="16" ht="18" customHeight="1" spans="1:7">
      <c r="A16" s="28" t="s">
        <v>79</v>
      </c>
      <c r="B16" s="28" t="s">
        <v>80</v>
      </c>
      <c r="C16" s="26">
        <v>743191.23</v>
      </c>
      <c r="D16" s="26">
        <v>743191.23</v>
      </c>
      <c r="E16" s="26">
        <v>743191.23</v>
      </c>
      <c r="F16" s="26"/>
      <c r="G16" s="26"/>
    </row>
    <row r="17" ht="18" customHeight="1" spans="1:7">
      <c r="A17" s="28" t="s">
        <v>81</v>
      </c>
      <c r="B17" s="140" t="s">
        <v>82</v>
      </c>
      <c r="C17" s="26">
        <v>743191.23</v>
      </c>
      <c r="D17" s="26">
        <v>743191.23</v>
      </c>
      <c r="E17" s="26">
        <v>743191.23</v>
      </c>
      <c r="F17" s="26"/>
      <c r="G17" s="26"/>
    </row>
    <row r="18" ht="18" customHeight="1" spans="1:7">
      <c r="A18" s="28" t="s">
        <v>83</v>
      </c>
      <c r="B18" s="141" t="s">
        <v>84</v>
      </c>
      <c r="C18" s="26">
        <v>441027.93</v>
      </c>
      <c r="D18" s="26">
        <v>441027.93</v>
      </c>
      <c r="E18" s="26">
        <v>441027.93</v>
      </c>
      <c r="F18" s="26"/>
      <c r="G18" s="26"/>
    </row>
    <row r="19" ht="18" customHeight="1" spans="1:7">
      <c r="A19" s="28" t="s">
        <v>85</v>
      </c>
      <c r="B19" s="141" t="s">
        <v>86</v>
      </c>
      <c r="C19" s="26">
        <v>284008.8</v>
      </c>
      <c r="D19" s="26">
        <v>284008.8</v>
      </c>
      <c r="E19" s="26">
        <v>284008.8</v>
      </c>
      <c r="F19" s="26"/>
      <c r="G19" s="26"/>
    </row>
    <row r="20" ht="18" customHeight="1" spans="1:7">
      <c r="A20" s="28" t="s">
        <v>87</v>
      </c>
      <c r="B20" s="141" t="s">
        <v>88</v>
      </c>
      <c r="C20" s="26">
        <v>18154.5</v>
      </c>
      <c r="D20" s="26">
        <v>18154.5</v>
      </c>
      <c r="E20" s="26">
        <v>18154.5</v>
      </c>
      <c r="F20" s="26"/>
      <c r="G20" s="26"/>
    </row>
    <row r="21" ht="18" customHeight="1" spans="1:7">
      <c r="A21" s="28" t="s">
        <v>89</v>
      </c>
      <c r="B21" s="28" t="s">
        <v>90</v>
      </c>
      <c r="C21" s="26">
        <v>813815.1</v>
      </c>
      <c r="D21" s="26">
        <v>813815.1</v>
      </c>
      <c r="E21" s="26">
        <v>813815.1</v>
      </c>
      <c r="F21" s="26"/>
      <c r="G21" s="26"/>
    </row>
    <row r="22" ht="18" customHeight="1" spans="1:7">
      <c r="A22" s="28" t="s">
        <v>91</v>
      </c>
      <c r="B22" s="140" t="s">
        <v>92</v>
      </c>
      <c r="C22" s="26">
        <v>813815.1</v>
      </c>
      <c r="D22" s="26">
        <v>813815.1</v>
      </c>
      <c r="E22" s="26">
        <v>813815.1</v>
      </c>
      <c r="F22" s="26"/>
      <c r="G22" s="26"/>
    </row>
    <row r="23" ht="18" customHeight="1" spans="1:7">
      <c r="A23" s="28" t="s">
        <v>93</v>
      </c>
      <c r="B23" s="141" t="s">
        <v>94</v>
      </c>
      <c r="C23" s="26">
        <v>813815.1</v>
      </c>
      <c r="D23" s="26">
        <v>813815.1</v>
      </c>
      <c r="E23" s="26">
        <v>813815.1</v>
      </c>
      <c r="F23" s="26"/>
      <c r="G23" s="26"/>
    </row>
    <row r="24" ht="18" customHeight="1" spans="1:7">
      <c r="A24" s="142" t="s">
        <v>95</v>
      </c>
      <c r="B24" s="143" t="s">
        <v>95</v>
      </c>
      <c r="C24" s="26">
        <v>13506209.39</v>
      </c>
      <c r="D24" s="26">
        <v>10699414.39</v>
      </c>
      <c r="E24" s="26">
        <v>9286990.83</v>
      </c>
      <c r="F24" s="26">
        <v>1412423.56</v>
      </c>
      <c r="G24" s="26">
        <v>2806795</v>
      </c>
    </row>
  </sheetData>
  <mergeCells count="7">
    <mergeCell ref="A2:G2"/>
    <mergeCell ref="A3:E3"/>
    <mergeCell ref="A4:B4"/>
    <mergeCell ref="D4:F4"/>
    <mergeCell ref="A24:B24"/>
    <mergeCell ref="C4:C5"/>
    <mergeCell ref="G4:G5"/>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3" sqref="A3:D3"/>
    </sheetView>
  </sheetViews>
  <sheetFormatPr defaultColWidth="9.14545454545454" defaultRowHeight="14.25" customHeight="1" outlineLevelRow="6" outlineLevelCol="5"/>
  <cols>
    <col min="1" max="1" width="19.6" customWidth="1"/>
    <col min="2" max="2" width="21" customWidth="1"/>
    <col min="3" max="3" width="18.4" customWidth="1"/>
    <col min="4" max="4" width="22.2545454545455" customWidth="1"/>
    <col min="5" max="5" width="24.1454545454545" customWidth="1"/>
    <col min="6" max="6" width="25.4" customWidth="1"/>
  </cols>
  <sheetData>
    <row r="1" ht="12" customHeight="1" spans="1:6">
      <c r="A1" s="126"/>
      <c r="B1" s="126"/>
      <c r="C1" s="73"/>
      <c r="F1" s="133" t="s">
        <v>118</v>
      </c>
    </row>
    <row r="2" ht="25.5" customHeight="1" spans="1:6">
      <c r="A2" s="127" t="s">
        <v>119</v>
      </c>
      <c r="B2" s="127"/>
      <c r="C2" s="127"/>
      <c r="D2" s="127"/>
      <c r="E2" s="127"/>
      <c r="F2" s="127"/>
    </row>
    <row r="3" ht="15.75" customHeight="1" spans="1:6">
      <c r="A3" s="3" t="s">
        <v>2</v>
      </c>
      <c r="B3" s="128"/>
      <c r="C3" s="66"/>
      <c r="D3" s="47"/>
      <c r="F3" s="133" t="s">
        <v>120</v>
      </c>
    </row>
    <row r="4" ht="19.5" customHeight="1" spans="1:6">
      <c r="A4" s="6" t="s">
        <v>121</v>
      </c>
      <c r="B4" s="24" t="s">
        <v>122</v>
      </c>
      <c r="C4" s="21" t="s">
        <v>123</v>
      </c>
      <c r="D4" s="22"/>
      <c r="E4" s="23"/>
      <c r="F4" s="24" t="s">
        <v>124</v>
      </c>
    </row>
    <row r="5" ht="19.5" customHeight="1" spans="1:6">
      <c r="A5" s="10"/>
      <c r="B5" s="25"/>
      <c r="C5" s="65" t="s">
        <v>33</v>
      </c>
      <c r="D5" s="65" t="s">
        <v>125</v>
      </c>
      <c r="E5" s="65" t="s">
        <v>126</v>
      </c>
      <c r="F5" s="25"/>
    </row>
    <row r="6" ht="18.75" customHeight="1" spans="1:6">
      <c r="A6" s="129">
        <v>1</v>
      </c>
      <c r="B6" s="129">
        <v>2</v>
      </c>
      <c r="C6" s="130">
        <v>3</v>
      </c>
      <c r="D6" s="129">
        <v>4</v>
      </c>
      <c r="E6" s="129">
        <v>5</v>
      </c>
      <c r="F6" s="129">
        <v>6</v>
      </c>
    </row>
    <row r="7" ht="18.75" customHeight="1" spans="1:6">
      <c r="A7" s="131">
        <v>80000</v>
      </c>
      <c r="B7" s="131"/>
      <c r="C7" s="132">
        <v>60000</v>
      </c>
      <c r="D7" s="131"/>
      <c r="E7" s="131">
        <v>60000</v>
      </c>
      <c r="F7" s="131">
        <v>20000</v>
      </c>
    </row>
  </sheetData>
  <mergeCells count="6">
    <mergeCell ref="A2:F2"/>
    <mergeCell ref="A3:D3"/>
    <mergeCell ref="C4:E4"/>
    <mergeCell ref="A4:A5"/>
    <mergeCell ref="B4:B5"/>
    <mergeCell ref="F4:F5"/>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4"/>
  <sheetViews>
    <sheetView showZeros="0" view="pageBreakPreview" zoomScaleNormal="100" zoomScaleSheetLayoutView="100" topLeftCell="G29" workbookViewId="0">
      <selection activeCell="A3" sqref="A3:G3"/>
    </sheetView>
  </sheetViews>
  <sheetFormatPr defaultColWidth="9.14545454545454" defaultRowHeight="14.25" customHeight="1"/>
  <cols>
    <col min="1" max="1" width="20.1454545454545" customWidth="1"/>
    <col min="2" max="2" width="23.8545454545455" customWidth="1"/>
    <col min="3" max="3" width="18.4636363636364" customWidth="1"/>
    <col min="4" max="4" width="14.6" customWidth="1"/>
    <col min="5" max="5" width="18.4636363636364" customWidth="1"/>
    <col min="6" max="6" width="14.7363636363636" customWidth="1"/>
    <col min="7" max="7" width="18.8545454545455" customWidth="1"/>
    <col min="8" max="10" width="15.3363636363636" customWidth="1"/>
    <col min="11" max="11" width="10.6" customWidth="1"/>
    <col min="12" max="12" width="15.3363636363636" customWidth="1"/>
    <col min="13" max="17" width="9" customWidth="1"/>
    <col min="18" max="18" width="15" customWidth="1"/>
    <col min="19" max="22" width="9.73636363636364" customWidth="1"/>
    <col min="23" max="23" width="15" customWidth="1"/>
  </cols>
  <sheetData>
    <row r="1" ht="13.5" customHeight="1" spans="4:23">
      <c r="D1" s="1"/>
      <c r="E1" s="1"/>
      <c r="F1" s="1"/>
      <c r="G1" s="1"/>
      <c r="U1" s="122"/>
      <c r="W1" s="59" t="s">
        <v>127</v>
      </c>
    </row>
    <row r="2" ht="27.75" customHeight="1" spans="1:23">
      <c r="A2" s="27" t="s">
        <v>128</v>
      </c>
      <c r="B2" s="27"/>
      <c r="C2" s="27"/>
      <c r="D2" s="27"/>
      <c r="E2" s="27"/>
      <c r="F2" s="27"/>
      <c r="G2" s="27"/>
      <c r="H2" s="27"/>
      <c r="I2" s="27"/>
      <c r="J2" s="27"/>
      <c r="K2" s="27"/>
      <c r="L2" s="27"/>
      <c r="M2" s="27"/>
      <c r="N2" s="27"/>
      <c r="O2" s="27"/>
      <c r="P2" s="27"/>
      <c r="Q2" s="27"/>
      <c r="R2" s="27"/>
      <c r="S2" s="27"/>
      <c r="T2" s="27"/>
      <c r="U2" s="27"/>
      <c r="V2" s="27"/>
      <c r="W2" s="27"/>
    </row>
    <row r="3" ht="13.5" customHeight="1" spans="1:23">
      <c r="A3" s="3" t="s">
        <v>2</v>
      </c>
      <c r="B3" s="4"/>
      <c r="C3" s="4"/>
      <c r="D3" s="4"/>
      <c r="E3" s="4"/>
      <c r="F3" s="4"/>
      <c r="G3" s="4"/>
      <c r="H3" s="19"/>
      <c r="I3" s="19"/>
      <c r="J3" s="19"/>
      <c r="K3" s="19"/>
      <c r="L3" s="19"/>
      <c r="M3" s="19"/>
      <c r="N3" s="19"/>
      <c r="O3" s="19"/>
      <c r="P3" s="19"/>
      <c r="Q3" s="19"/>
      <c r="U3" s="122"/>
      <c r="W3" s="114" t="s">
        <v>120</v>
      </c>
    </row>
    <row r="4" ht="21.75" customHeight="1" spans="1:23">
      <c r="A4" s="5" t="s">
        <v>129</v>
      </c>
      <c r="B4" s="5" t="s">
        <v>130</v>
      </c>
      <c r="C4" s="5" t="s">
        <v>131</v>
      </c>
      <c r="D4" s="6" t="s">
        <v>132</v>
      </c>
      <c r="E4" s="6" t="s">
        <v>133</v>
      </c>
      <c r="F4" s="6" t="s">
        <v>134</v>
      </c>
      <c r="G4" s="6" t="s">
        <v>135</v>
      </c>
      <c r="H4" s="65" t="s">
        <v>136</v>
      </c>
      <c r="I4" s="65"/>
      <c r="J4" s="65"/>
      <c r="K4" s="65"/>
      <c r="L4" s="120"/>
      <c r="M4" s="120"/>
      <c r="N4" s="120"/>
      <c r="O4" s="120"/>
      <c r="P4" s="120"/>
      <c r="Q4" s="48"/>
      <c r="R4" s="65"/>
      <c r="S4" s="65"/>
      <c r="T4" s="65"/>
      <c r="U4" s="65"/>
      <c r="V4" s="65"/>
      <c r="W4" s="65"/>
    </row>
    <row r="5" ht="21.75" customHeight="1" spans="1:23">
      <c r="A5" s="7"/>
      <c r="B5" s="7"/>
      <c r="C5" s="7"/>
      <c r="D5" s="8"/>
      <c r="E5" s="8"/>
      <c r="F5" s="8"/>
      <c r="G5" s="8"/>
      <c r="H5" s="65" t="s">
        <v>31</v>
      </c>
      <c r="I5" s="48" t="s">
        <v>34</v>
      </c>
      <c r="J5" s="48"/>
      <c r="K5" s="48"/>
      <c r="L5" s="120"/>
      <c r="M5" s="120"/>
      <c r="N5" s="120" t="s">
        <v>137</v>
      </c>
      <c r="O5" s="120"/>
      <c r="P5" s="120"/>
      <c r="Q5" s="48" t="s">
        <v>37</v>
      </c>
      <c r="R5" s="65" t="s">
        <v>52</v>
      </c>
      <c r="S5" s="48"/>
      <c r="T5" s="48"/>
      <c r="U5" s="48"/>
      <c r="V5" s="48"/>
      <c r="W5" s="48"/>
    </row>
    <row r="6" ht="15" customHeight="1" spans="1:23">
      <c r="A6" s="9"/>
      <c r="B6" s="9"/>
      <c r="C6" s="9"/>
      <c r="D6" s="10"/>
      <c r="E6" s="10"/>
      <c r="F6" s="10"/>
      <c r="G6" s="10"/>
      <c r="H6" s="65"/>
      <c r="I6" s="48" t="s">
        <v>138</v>
      </c>
      <c r="J6" s="48" t="s">
        <v>139</v>
      </c>
      <c r="K6" s="48" t="s">
        <v>140</v>
      </c>
      <c r="L6" s="125" t="s">
        <v>141</v>
      </c>
      <c r="M6" s="125" t="s">
        <v>142</v>
      </c>
      <c r="N6" s="125" t="s">
        <v>34</v>
      </c>
      <c r="O6" s="125" t="s">
        <v>35</v>
      </c>
      <c r="P6" s="125" t="s">
        <v>36</v>
      </c>
      <c r="Q6" s="48"/>
      <c r="R6" s="48" t="s">
        <v>33</v>
      </c>
      <c r="S6" s="48" t="s">
        <v>44</v>
      </c>
      <c r="T6" s="48" t="s">
        <v>143</v>
      </c>
      <c r="U6" s="48" t="s">
        <v>40</v>
      </c>
      <c r="V6" s="48" t="s">
        <v>41</v>
      </c>
      <c r="W6" s="48" t="s">
        <v>42</v>
      </c>
    </row>
    <row r="7" ht="27.75" customHeight="1" spans="1:23">
      <c r="A7" s="9"/>
      <c r="B7" s="9"/>
      <c r="C7" s="9"/>
      <c r="D7" s="10"/>
      <c r="E7" s="10"/>
      <c r="F7" s="10"/>
      <c r="G7" s="10"/>
      <c r="H7" s="65"/>
      <c r="I7" s="48"/>
      <c r="J7" s="48"/>
      <c r="K7" s="48"/>
      <c r="L7" s="125"/>
      <c r="M7" s="125"/>
      <c r="N7" s="125"/>
      <c r="O7" s="125"/>
      <c r="P7" s="125"/>
      <c r="Q7" s="48"/>
      <c r="R7" s="48"/>
      <c r="S7" s="48"/>
      <c r="T7" s="48"/>
      <c r="U7" s="48"/>
      <c r="V7" s="48"/>
      <c r="W7" s="48"/>
    </row>
    <row r="8" ht="15" customHeight="1" spans="1:23">
      <c r="A8" s="123">
        <v>1</v>
      </c>
      <c r="B8" s="123">
        <v>2</v>
      </c>
      <c r="C8" s="123">
        <v>3</v>
      </c>
      <c r="D8" s="123">
        <v>4</v>
      </c>
      <c r="E8" s="123">
        <v>5</v>
      </c>
      <c r="F8" s="123">
        <v>6</v>
      </c>
      <c r="G8" s="123">
        <v>7</v>
      </c>
      <c r="H8" s="123">
        <v>8</v>
      </c>
      <c r="I8" s="123">
        <v>9</v>
      </c>
      <c r="J8" s="123">
        <v>10</v>
      </c>
      <c r="K8" s="123">
        <v>11</v>
      </c>
      <c r="L8" s="123">
        <v>12</v>
      </c>
      <c r="M8" s="123">
        <v>13</v>
      </c>
      <c r="N8" s="123">
        <v>14</v>
      </c>
      <c r="O8" s="123">
        <v>15</v>
      </c>
      <c r="P8" s="123">
        <v>16</v>
      </c>
      <c r="Q8" s="123">
        <v>17</v>
      </c>
      <c r="R8" s="123">
        <v>18</v>
      </c>
      <c r="S8" s="123">
        <v>19</v>
      </c>
      <c r="T8" s="123">
        <v>20</v>
      </c>
      <c r="U8" s="123">
        <v>21</v>
      </c>
      <c r="V8" s="123">
        <v>22</v>
      </c>
      <c r="W8" s="123">
        <v>23</v>
      </c>
    </row>
    <row r="9" ht="18.75" customHeight="1" spans="1:23">
      <c r="A9" s="14" t="s">
        <v>46</v>
      </c>
      <c r="B9" s="118"/>
      <c r="C9" s="14"/>
      <c r="D9" s="14"/>
      <c r="E9" s="14"/>
      <c r="F9" s="14"/>
      <c r="G9" s="14"/>
      <c r="H9" s="26">
        <v>11571753.86</v>
      </c>
      <c r="I9" s="26">
        <v>10699414.39</v>
      </c>
      <c r="J9" s="26">
        <v>2570197.64</v>
      </c>
      <c r="K9" s="26"/>
      <c r="L9" s="26">
        <v>8129216.75</v>
      </c>
      <c r="M9" s="26"/>
      <c r="N9" s="26"/>
      <c r="O9" s="26"/>
      <c r="P9" s="26"/>
      <c r="Q9" s="26"/>
      <c r="R9" s="26">
        <v>872339.47</v>
      </c>
      <c r="S9" s="26"/>
      <c r="T9" s="26"/>
      <c r="U9" s="26"/>
      <c r="V9" s="26"/>
      <c r="W9" s="26">
        <v>872339.47</v>
      </c>
    </row>
    <row r="10" ht="31.45" customHeight="1" spans="1:23">
      <c r="A10" s="124" t="s">
        <v>46</v>
      </c>
      <c r="B10" s="118" t="s">
        <v>144</v>
      </c>
      <c r="C10" s="14" t="s">
        <v>145</v>
      </c>
      <c r="D10" s="14" t="s">
        <v>64</v>
      </c>
      <c r="E10" s="14" t="s">
        <v>65</v>
      </c>
      <c r="F10" s="14" t="s">
        <v>146</v>
      </c>
      <c r="G10" s="14" t="s">
        <v>147</v>
      </c>
      <c r="H10" s="26">
        <v>2311911</v>
      </c>
      <c r="I10" s="26">
        <v>2311911</v>
      </c>
      <c r="J10" s="26">
        <v>577977.75</v>
      </c>
      <c r="K10" s="26"/>
      <c r="L10" s="26">
        <v>1733933.25</v>
      </c>
      <c r="M10" s="26"/>
      <c r="N10" s="26"/>
      <c r="O10" s="26"/>
      <c r="P10" s="26"/>
      <c r="Q10" s="26"/>
      <c r="R10" s="26"/>
      <c r="S10" s="26"/>
      <c r="T10" s="26"/>
      <c r="U10" s="26"/>
      <c r="V10" s="26"/>
      <c r="W10" s="26"/>
    </row>
    <row r="11" ht="31.45" customHeight="1" spans="1:23">
      <c r="A11" s="124" t="s">
        <v>46</v>
      </c>
      <c r="B11" s="118" t="s">
        <v>144</v>
      </c>
      <c r="C11" s="14" t="s">
        <v>145</v>
      </c>
      <c r="D11" s="14" t="s">
        <v>64</v>
      </c>
      <c r="E11" s="14" t="s">
        <v>65</v>
      </c>
      <c r="F11" s="14" t="s">
        <v>148</v>
      </c>
      <c r="G11" s="14" t="s">
        <v>149</v>
      </c>
      <c r="H11" s="26">
        <v>3161907</v>
      </c>
      <c r="I11" s="26">
        <v>3161907</v>
      </c>
      <c r="J11" s="26">
        <v>790476.75</v>
      </c>
      <c r="K11" s="26"/>
      <c r="L11" s="26">
        <v>2371430.25</v>
      </c>
      <c r="M11" s="26"/>
      <c r="N11" s="26"/>
      <c r="O11" s="26"/>
      <c r="P11" s="26"/>
      <c r="Q11" s="26"/>
      <c r="R11" s="26"/>
      <c r="S11" s="26"/>
      <c r="T11" s="26"/>
      <c r="U11" s="26"/>
      <c r="V11" s="26"/>
      <c r="W11" s="26"/>
    </row>
    <row r="12" ht="31.45" customHeight="1" spans="1:23">
      <c r="A12" s="124" t="s">
        <v>46</v>
      </c>
      <c r="B12" s="118" t="s">
        <v>144</v>
      </c>
      <c r="C12" s="14" t="s">
        <v>145</v>
      </c>
      <c r="D12" s="14" t="s">
        <v>64</v>
      </c>
      <c r="E12" s="14" t="s">
        <v>65</v>
      </c>
      <c r="F12" s="14" t="s">
        <v>150</v>
      </c>
      <c r="G12" s="14" t="s">
        <v>151</v>
      </c>
      <c r="H12" s="26">
        <v>209534.25</v>
      </c>
      <c r="I12" s="26">
        <v>209534.25</v>
      </c>
      <c r="J12" s="26">
        <v>52383.56</v>
      </c>
      <c r="K12" s="26"/>
      <c r="L12" s="26">
        <v>157150.69</v>
      </c>
      <c r="M12" s="26"/>
      <c r="N12" s="26"/>
      <c r="O12" s="26"/>
      <c r="P12" s="26"/>
      <c r="Q12" s="26"/>
      <c r="R12" s="26"/>
      <c r="S12" s="26"/>
      <c r="T12" s="26"/>
      <c r="U12" s="26"/>
      <c r="V12" s="26"/>
      <c r="W12" s="26"/>
    </row>
    <row r="13" ht="31.45" customHeight="1" spans="1:23">
      <c r="A13" s="124" t="s">
        <v>46</v>
      </c>
      <c r="B13" s="118" t="s">
        <v>152</v>
      </c>
      <c r="C13" s="14" t="s">
        <v>153</v>
      </c>
      <c r="D13" s="14" t="s">
        <v>74</v>
      </c>
      <c r="E13" s="14" t="s">
        <v>75</v>
      </c>
      <c r="F13" s="14" t="s">
        <v>154</v>
      </c>
      <c r="G13" s="14" t="s">
        <v>155</v>
      </c>
      <c r="H13" s="26">
        <v>966636.55</v>
      </c>
      <c r="I13" s="26">
        <v>966636.55</v>
      </c>
      <c r="J13" s="26">
        <v>241659.14</v>
      </c>
      <c r="K13" s="26"/>
      <c r="L13" s="26">
        <v>724977.41</v>
      </c>
      <c r="M13" s="26"/>
      <c r="N13" s="26"/>
      <c r="O13" s="26"/>
      <c r="P13" s="26"/>
      <c r="Q13" s="26"/>
      <c r="R13" s="26"/>
      <c r="S13" s="26"/>
      <c r="T13" s="26"/>
      <c r="U13" s="26"/>
      <c r="V13" s="26"/>
      <c r="W13" s="26"/>
    </row>
    <row r="14" ht="31.45" customHeight="1" spans="1:23">
      <c r="A14" s="124" t="s">
        <v>46</v>
      </c>
      <c r="B14" s="118" t="s">
        <v>152</v>
      </c>
      <c r="C14" s="14" t="s">
        <v>153</v>
      </c>
      <c r="D14" s="14" t="s">
        <v>78</v>
      </c>
      <c r="E14" s="14" t="s">
        <v>77</v>
      </c>
      <c r="F14" s="14" t="s">
        <v>156</v>
      </c>
      <c r="G14" s="14" t="s">
        <v>157</v>
      </c>
      <c r="H14" s="26">
        <v>11515.7</v>
      </c>
      <c r="I14" s="26">
        <v>11515.7</v>
      </c>
      <c r="J14" s="26">
        <v>2878.93</v>
      </c>
      <c r="K14" s="26"/>
      <c r="L14" s="26">
        <v>8636.77</v>
      </c>
      <c r="M14" s="26"/>
      <c r="N14" s="26"/>
      <c r="O14" s="26"/>
      <c r="P14" s="26"/>
      <c r="Q14" s="26"/>
      <c r="R14" s="26"/>
      <c r="S14" s="26"/>
      <c r="T14" s="26"/>
      <c r="U14" s="26"/>
      <c r="V14" s="26"/>
      <c r="W14" s="26"/>
    </row>
    <row r="15" ht="31.45" customHeight="1" spans="1:23">
      <c r="A15" s="124" t="s">
        <v>46</v>
      </c>
      <c r="B15" s="118" t="s">
        <v>152</v>
      </c>
      <c r="C15" s="14" t="s">
        <v>153</v>
      </c>
      <c r="D15" s="14" t="s">
        <v>83</v>
      </c>
      <c r="E15" s="14" t="s">
        <v>84</v>
      </c>
      <c r="F15" s="14" t="s">
        <v>158</v>
      </c>
      <c r="G15" s="14" t="s">
        <v>159</v>
      </c>
      <c r="H15" s="26">
        <v>441027.93</v>
      </c>
      <c r="I15" s="26">
        <v>441027.93</v>
      </c>
      <c r="J15" s="26">
        <v>110256.98</v>
      </c>
      <c r="K15" s="26"/>
      <c r="L15" s="26">
        <v>330770.95</v>
      </c>
      <c r="M15" s="26"/>
      <c r="N15" s="26"/>
      <c r="O15" s="26"/>
      <c r="P15" s="26"/>
      <c r="Q15" s="26"/>
      <c r="R15" s="26"/>
      <c r="S15" s="26"/>
      <c r="T15" s="26"/>
      <c r="U15" s="26"/>
      <c r="V15" s="26"/>
      <c r="W15" s="26"/>
    </row>
    <row r="16" ht="31.45" customHeight="1" spans="1:23">
      <c r="A16" s="124" t="s">
        <v>46</v>
      </c>
      <c r="B16" s="118" t="s">
        <v>152</v>
      </c>
      <c r="C16" s="14" t="s">
        <v>153</v>
      </c>
      <c r="D16" s="14" t="s">
        <v>83</v>
      </c>
      <c r="E16" s="14" t="s">
        <v>84</v>
      </c>
      <c r="F16" s="14" t="s">
        <v>160</v>
      </c>
      <c r="G16" s="14" t="s">
        <v>161</v>
      </c>
      <c r="H16" s="26">
        <v>100000</v>
      </c>
      <c r="I16" s="26"/>
      <c r="J16" s="26"/>
      <c r="K16" s="26"/>
      <c r="L16" s="26"/>
      <c r="M16" s="26"/>
      <c r="N16" s="26"/>
      <c r="O16" s="26"/>
      <c r="P16" s="26"/>
      <c r="Q16" s="26"/>
      <c r="R16" s="26">
        <v>100000</v>
      </c>
      <c r="S16" s="26"/>
      <c r="T16" s="26"/>
      <c r="U16" s="26"/>
      <c r="V16" s="26"/>
      <c r="W16" s="26">
        <v>100000</v>
      </c>
    </row>
    <row r="17" ht="31.45" customHeight="1" spans="1:23">
      <c r="A17" s="124" t="s">
        <v>46</v>
      </c>
      <c r="B17" s="118" t="s">
        <v>152</v>
      </c>
      <c r="C17" s="14" t="s">
        <v>153</v>
      </c>
      <c r="D17" s="14" t="s">
        <v>85</v>
      </c>
      <c r="E17" s="14" t="s">
        <v>86</v>
      </c>
      <c r="F17" s="14" t="s">
        <v>162</v>
      </c>
      <c r="G17" s="14" t="s">
        <v>163</v>
      </c>
      <c r="H17" s="26">
        <v>478718.3</v>
      </c>
      <c r="I17" s="26">
        <v>284008.8</v>
      </c>
      <c r="J17" s="26">
        <v>71002.2</v>
      </c>
      <c r="K17" s="26"/>
      <c r="L17" s="26">
        <v>213006.6</v>
      </c>
      <c r="M17" s="26"/>
      <c r="N17" s="26"/>
      <c r="O17" s="26"/>
      <c r="P17" s="26"/>
      <c r="Q17" s="26"/>
      <c r="R17" s="26">
        <v>194709.5</v>
      </c>
      <c r="S17" s="26"/>
      <c r="T17" s="26"/>
      <c r="U17" s="26"/>
      <c r="V17" s="26"/>
      <c r="W17" s="26">
        <v>194709.5</v>
      </c>
    </row>
    <row r="18" ht="31.45" customHeight="1" spans="1:23">
      <c r="A18" s="124" t="s">
        <v>46</v>
      </c>
      <c r="B18" s="118" t="s">
        <v>152</v>
      </c>
      <c r="C18" s="14" t="s">
        <v>153</v>
      </c>
      <c r="D18" s="14" t="s">
        <v>87</v>
      </c>
      <c r="E18" s="14" t="s">
        <v>88</v>
      </c>
      <c r="F18" s="14" t="s">
        <v>156</v>
      </c>
      <c r="G18" s="14" t="s">
        <v>157</v>
      </c>
      <c r="H18" s="26">
        <v>18154.5</v>
      </c>
      <c r="I18" s="26">
        <v>18154.5</v>
      </c>
      <c r="J18" s="26">
        <v>18154.5</v>
      </c>
      <c r="K18" s="26"/>
      <c r="L18" s="26"/>
      <c r="M18" s="26"/>
      <c r="N18" s="26"/>
      <c r="O18" s="26"/>
      <c r="P18" s="26"/>
      <c r="Q18" s="26"/>
      <c r="R18" s="26"/>
      <c r="S18" s="26"/>
      <c r="T18" s="26"/>
      <c r="U18" s="26"/>
      <c r="V18" s="26"/>
      <c r="W18" s="26"/>
    </row>
    <row r="19" ht="31.45" customHeight="1" spans="1:23">
      <c r="A19" s="124" t="s">
        <v>46</v>
      </c>
      <c r="B19" s="118" t="s">
        <v>164</v>
      </c>
      <c r="C19" s="14" t="s">
        <v>94</v>
      </c>
      <c r="D19" s="14" t="s">
        <v>93</v>
      </c>
      <c r="E19" s="14" t="s">
        <v>94</v>
      </c>
      <c r="F19" s="14" t="s">
        <v>165</v>
      </c>
      <c r="G19" s="14" t="s">
        <v>94</v>
      </c>
      <c r="H19" s="26">
        <v>813815.1</v>
      </c>
      <c r="I19" s="26">
        <v>813815.1</v>
      </c>
      <c r="J19" s="26">
        <v>203453.78</v>
      </c>
      <c r="K19" s="26"/>
      <c r="L19" s="26">
        <v>610361.32</v>
      </c>
      <c r="M19" s="26"/>
      <c r="N19" s="26"/>
      <c r="O19" s="26"/>
      <c r="P19" s="26"/>
      <c r="Q19" s="26"/>
      <c r="R19" s="26"/>
      <c r="S19" s="26"/>
      <c r="T19" s="26"/>
      <c r="U19" s="26"/>
      <c r="V19" s="26"/>
      <c r="W19" s="26"/>
    </row>
    <row r="20" ht="31.45" customHeight="1" spans="1:23">
      <c r="A20" s="124" t="s">
        <v>46</v>
      </c>
      <c r="B20" s="118" t="s">
        <v>166</v>
      </c>
      <c r="C20" s="14" t="s">
        <v>167</v>
      </c>
      <c r="D20" s="14" t="s">
        <v>72</v>
      </c>
      <c r="E20" s="14" t="s">
        <v>73</v>
      </c>
      <c r="F20" s="14" t="s">
        <v>168</v>
      </c>
      <c r="G20" s="14" t="s">
        <v>169</v>
      </c>
      <c r="H20" s="26">
        <v>375556</v>
      </c>
      <c r="I20" s="26"/>
      <c r="J20" s="26"/>
      <c r="K20" s="26"/>
      <c r="L20" s="26"/>
      <c r="M20" s="26"/>
      <c r="N20" s="26"/>
      <c r="O20" s="26"/>
      <c r="P20" s="26"/>
      <c r="Q20" s="26"/>
      <c r="R20" s="26">
        <v>375556</v>
      </c>
      <c r="S20" s="26"/>
      <c r="T20" s="26"/>
      <c r="U20" s="26"/>
      <c r="V20" s="26"/>
      <c r="W20" s="26">
        <v>375556</v>
      </c>
    </row>
    <row r="21" ht="31.45" customHeight="1" spans="1:23">
      <c r="A21" s="124" t="s">
        <v>46</v>
      </c>
      <c r="B21" s="118" t="s">
        <v>170</v>
      </c>
      <c r="C21" s="14" t="s">
        <v>171</v>
      </c>
      <c r="D21" s="14" t="s">
        <v>64</v>
      </c>
      <c r="E21" s="14" t="s">
        <v>65</v>
      </c>
      <c r="F21" s="14" t="s">
        <v>172</v>
      </c>
      <c r="G21" s="14" t="s">
        <v>173</v>
      </c>
      <c r="H21" s="26">
        <v>60000</v>
      </c>
      <c r="I21" s="26">
        <v>60000</v>
      </c>
      <c r="J21" s="26"/>
      <c r="K21" s="26"/>
      <c r="L21" s="26">
        <v>60000</v>
      </c>
      <c r="M21" s="26"/>
      <c r="N21" s="26"/>
      <c r="O21" s="26"/>
      <c r="P21" s="26"/>
      <c r="Q21" s="26"/>
      <c r="R21" s="26"/>
      <c r="S21" s="26"/>
      <c r="T21" s="26"/>
      <c r="U21" s="26"/>
      <c r="V21" s="26"/>
      <c r="W21" s="26"/>
    </row>
    <row r="22" ht="31.45" customHeight="1" spans="1:23">
      <c r="A22" s="124" t="s">
        <v>46</v>
      </c>
      <c r="B22" s="118" t="s">
        <v>174</v>
      </c>
      <c r="C22" s="14" t="s">
        <v>124</v>
      </c>
      <c r="D22" s="14" t="s">
        <v>64</v>
      </c>
      <c r="E22" s="14" t="s">
        <v>65</v>
      </c>
      <c r="F22" s="14" t="s">
        <v>175</v>
      </c>
      <c r="G22" s="14" t="s">
        <v>124</v>
      </c>
      <c r="H22" s="26">
        <v>20000</v>
      </c>
      <c r="I22" s="26">
        <v>20000</v>
      </c>
      <c r="J22" s="26">
        <v>5000</v>
      </c>
      <c r="K22" s="26"/>
      <c r="L22" s="26">
        <v>15000</v>
      </c>
      <c r="M22" s="26"/>
      <c r="N22" s="26"/>
      <c r="O22" s="26"/>
      <c r="P22" s="26"/>
      <c r="Q22" s="26"/>
      <c r="R22" s="26"/>
      <c r="S22" s="26"/>
      <c r="T22" s="26"/>
      <c r="U22" s="26"/>
      <c r="V22" s="26"/>
      <c r="W22" s="26"/>
    </row>
    <row r="23" ht="31.45" customHeight="1" spans="1:23">
      <c r="A23" s="124" t="s">
        <v>46</v>
      </c>
      <c r="B23" s="118" t="s">
        <v>176</v>
      </c>
      <c r="C23" s="14" t="s">
        <v>177</v>
      </c>
      <c r="D23" s="14" t="s">
        <v>64</v>
      </c>
      <c r="E23" s="14" t="s">
        <v>65</v>
      </c>
      <c r="F23" s="14" t="s">
        <v>178</v>
      </c>
      <c r="G23" s="14" t="s">
        <v>179</v>
      </c>
      <c r="H23" s="26">
        <v>473760</v>
      </c>
      <c r="I23" s="26">
        <v>473760</v>
      </c>
      <c r="J23" s="26">
        <v>118440</v>
      </c>
      <c r="K23" s="26"/>
      <c r="L23" s="26">
        <v>355320</v>
      </c>
      <c r="M23" s="26"/>
      <c r="N23" s="26"/>
      <c r="O23" s="26"/>
      <c r="P23" s="26"/>
      <c r="Q23" s="26"/>
      <c r="R23" s="26"/>
      <c r="S23" s="26"/>
      <c r="T23" s="26"/>
      <c r="U23" s="26"/>
      <c r="V23" s="26"/>
      <c r="W23" s="26"/>
    </row>
    <row r="24" ht="31.45" customHeight="1" spans="1:23">
      <c r="A24" s="124" t="s">
        <v>46</v>
      </c>
      <c r="B24" s="118" t="s">
        <v>180</v>
      </c>
      <c r="C24" s="14" t="s">
        <v>181</v>
      </c>
      <c r="D24" s="14" t="s">
        <v>64</v>
      </c>
      <c r="E24" s="14" t="s">
        <v>65</v>
      </c>
      <c r="F24" s="14" t="s">
        <v>182</v>
      </c>
      <c r="G24" s="14" t="s">
        <v>181</v>
      </c>
      <c r="H24" s="26">
        <v>212853.13</v>
      </c>
      <c r="I24" s="26">
        <v>128284.9</v>
      </c>
      <c r="J24" s="26">
        <v>32071.23</v>
      </c>
      <c r="K24" s="26"/>
      <c r="L24" s="26">
        <v>96213.67</v>
      </c>
      <c r="M24" s="26"/>
      <c r="N24" s="26"/>
      <c r="O24" s="26"/>
      <c r="P24" s="26"/>
      <c r="Q24" s="26"/>
      <c r="R24" s="26">
        <v>84568.23</v>
      </c>
      <c r="S24" s="26"/>
      <c r="T24" s="26"/>
      <c r="U24" s="26"/>
      <c r="V24" s="26"/>
      <c r="W24" s="26">
        <v>84568.23</v>
      </c>
    </row>
    <row r="25" ht="31.45" customHeight="1" spans="1:23">
      <c r="A25" s="124" t="s">
        <v>46</v>
      </c>
      <c r="B25" s="118" t="s">
        <v>183</v>
      </c>
      <c r="C25" s="14" t="s">
        <v>184</v>
      </c>
      <c r="D25" s="14" t="s">
        <v>64</v>
      </c>
      <c r="E25" s="14" t="s">
        <v>65</v>
      </c>
      <c r="F25" s="14" t="s">
        <v>185</v>
      </c>
      <c r="G25" s="14" t="s">
        <v>186</v>
      </c>
      <c r="H25" s="26">
        <v>20988</v>
      </c>
      <c r="I25" s="26">
        <v>20988</v>
      </c>
      <c r="J25" s="26"/>
      <c r="K25" s="26"/>
      <c r="L25" s="26">
        <v>20988</v>
      </c>
      <c r="M25" s="26"/>
      <c r="N25" s="26"/>
      <c r="O25" s="26"/>
      <c r="P25" s="26"/>
      <c r="Q25" s="26"/>
      <c r="R25" s="26"/>
      <c r="S25" s="26"/>
      <c r="T25" s="26"/>
      <c r="U25" s="26"/>
      <c r="V25" s="26"/>
      <c r="W25" s="26"/>
    </row>
    <row r="26" ht="31.45" customHeight="1" spans="1:23">
      <c r="A26" s="124" t="s">
        <v>46</v>
      </c>
      <c r="B26" s="118" t="s">
        <v>183</v>
      </c>
      <c r="C26" s="14" t="s">
        <v>184</v>
      </c>
      <c r="D26" s="14" t="s">
        <v>64</v>
      </c>
      <c r="E26" s="14" t="s">
        <v>65</v>
      </c>
      <c r="F26" s="14" t="s">
        <v>187</v>
      </c>
      <c r="G26" s="14" t="s">
        <v>188</v>
      </c>
      <c r="H26" s="26">
        <v>2360.53</v>
      </c>
      <c r="I26" s="26">
        <v>2360.53</v>
      </c>
      <c r="J26" s="26">
        <v>590.13</v>
      </c>
      <c r="K26" s="26"/>
      <c r="L26" s="26">
        <v>1770.4</v>
      </c>
      <c r="M26" s="26"/>
      <c r="N26" s="26"/>
      <c r="O26" s="26"/>
      <c r="P26" s="26"/>
      <c r="Q26" s="26"/>
      <c r="R26" s="26"/>
      <c r="S26" s="26"/>
      <c r="T26" s="26"/>
      <c r="U26" s="26"/>
      <c r="V26" s="26"/>
      <c r="W26" s="26"/>
    </row>
    <row r="27" ht="31.45" customHeight="1" spans="1:23">
      <c r="A27" s="124" t="s">
        <v>46</v>
      </c>
      <c r="B27" s="118" t="s">
        <v>183</v>
      </c>
      <c r="C27" s="14" t="s">
        <v>184</v>
      </c>
      <c r="D27" s="14" t="s">
        <v>64</v>
      </c>
      <c r="E27" s="14" t="s">
        <v>65</v>
      </c>
      <c r="F27" s="14" t="s">
        <v>189</v>
      </c>
      <c r="G27" s="14" t="s">
        <v>190</v>
      </c>
      <c r="H27" s="26">
        <v>15000</v>
      </c>
      <c r="I27" s="26">
        <v>15000</v>
      </c>
      <c r="J27" s="26">
        <v>3750</v>
      </c>
      <c r="K27" s="26"/>
      <c r="L27" s="26">
        <v>11250</v>
      </c>
      <c r="M27" s="26"/>
      <c r="N27" s="26"/>
      <c r="O27" s="26"/>
      <c r="P27" s="26"/>
      <c r="Q27" s="26"/>
      <c r="R27" s="26"/>
      <c r="S27" s="26"/>
      <c r="T27" s="26"/>
      <c r="U27" s="26"/>
      <c r="V27" s="26"/>
      <c r="W27" s="26"/>
    </row>
    <row r="28" ht="31.45" customHeight="1" spans="1:23">
      <c r="A28" s="124" t="s">
        <v>46</v>
      </c>
      <c r="B28" s="118" t="s">
        <v>183</v>
      </c>
      <c r="C28" s="14" t="s">
        <v>184</v>
      </c>
      <c r="D28" s="14" t="s">
        <v>64</v>
      </c>
      <c r="E28" s="14" t="s">
        <v>65</v>
      </c>
      <c r="F28" s="14" t="s">
        <v>191</v>
      </c>
      <c r="G28" s="14" t="s">
        <v>192</v>
      </c>
      <c r="H28" s="26">
        <v>70000</v>
      </c>
      <c r="I28" s="26">
        <v>70000</v>
      </c>
      <c r="J28" s="26">
        <v>17500</v>
      </c>
      <c r="K28" s="26"/>
      <c r="L28" s="26">
        <v>52500</v>
      </c>
      <c r="M28" s="26"/>
      <c r="N28" s="26"/>
      <c r="O28" s="26"/>
      <c r="P28" s="26"/>
      <c r="Q28" s="26"/>
      <c r="R28" s="26"/>
      <c r="S28" s="26"/>
      <c r="T28" s="26"/>
      <c r="U28" s="26"/>
      <c r="V28" s="26"/>
      <c r="W28" s="26"/>
    </row>
    <row r="29" ht="31.45" customHeight="1" spans="1:23">
      <c r="A29" s="124" t="s">
        <v>46</v>
      </c>
      <c r="B29" s="118" t="s">
        <v>183</v>
      </c>
      <c r="C29" s="14" t="s">
        <v>184</v>
      </c>
      <c r="D29" s="14" t="s">
        <v>64</v>
      </c>
      <c r="E29" s="14" t="s">
        <v>65</v>
      </c>
      <c r="F29" s="14" t="s">
        <v>193</v>
      </c>
      <c r="G29" s="14" t="s">
        <v>194</v>
      </c>
      <c r="H29" s="26">
        <v>392099.36</v>
      </c>
      <c r="I29" s="26">
        <v>392099.36</v>
      </c>
      <c r="J29" s="26"/>
      <c r="K29" s="26"/>
      <c r="L29" s="26">
        <v>392099.36</v>
      </c>
      <c r="M29" s="26"/>
      <c r="N29" s="26"/>
      <c r="O29" s="26"/>
      <c r="P29" s="26"/>
      <c r="Q29" s="26"/>
      <c r="R29" s="26"/>
      <c r="S29" s="26"/>
      <c r="T29" s="26"/>
      <c r="U29" s="26"/>
      <c r="V29" s="26"/>
      <c r="W29" s="26"/>
    </row>
    <row r="30" ht="31.45" customHeight="1" spans="1:23">
      <c r="A30" s="124" t="s">
        <v>46</v>
      </c>
      <c r="B30" s="118" t="s">
        <v>183</v>
      </c>
      <c r="C30" s="14" t="s">
        <v>184</v>
      </c>
      <c r="D30" s="14" t="s">
        <v>64</v>
      </c>
      <c r="E30" s="14" t="s">
        <v>65</v>
      </c>
      <c r="F30" s="14" t="s">
        <v>178</v>
      </c>
      <c r="G30" s="14" t="s">
        <v>179</v>
      </c>
      <c r="H30" s="26">
        <v>45120</v>
      </c>
      <c r="I30" s="26">
        <v>45120</v>
      </c>
      <c r="J30" s="26">
        <v>11280</v>
      </c>
      <c r="K30" s="26"/>
      <c r="L30" s="26">
        <v>33840</v>
      </c>
      <c r="M30" s="26"/>
      <c r="N30" s="26"/>
      <c r="O30" s="26"/>
      <c r="P30" s="26"/>
      <c r="Q30" s="26"/>
      <c r="R30" s="26"/>
      <c r="S30" s="26"/>
      <c r="T30" s="26"/>
      <c r="U30" s="26"/>
      <c r="V30" s="26"/>
      <c r="W30" s="26"/>
    </row>
    <row r="31" ht="31.45" customHeight="1" spans="1:23">
      <c r="A31" s="124" t="s">
        <v>46</v>
      </c>
      <c r="B31" s="118" t="s">
        <v>183</v>
      </c>
      <c r="C31" s="14" t="s">
        <v>184</v>
      </c>
      <c r="D31" s="14" t="s">
        <v>64</v>
      </c>
      <c r="E31" s="14" t="s">
        <v>65</v>
      </c>
      <c r="F31" s="14" t="s">
        <v>195</v>
      </c>
      <c r="G31" s="14" t="s">
        <v>196</v>
      </c>
      <c r="H31" s="26">
        <v>277753.06</v>
      </c>
      <c r="I31" s="26">
        <v>184810.77</v>
      </c>
      <c r="J31" s="26">
        <v>46202.69</v>
      </c>
      <c r="K31" s="26"/>
      <c r="L31" s="26">
        <v>138608.08</v>
      </c>
      <c r="M31" s="26"/>
      <c r="N31" s="26"/>
      <c r="O31" s="26"/>
      <c r="P31" s="26"/>
      <c r="Q31" s="26"/>
      <c r="R31" s="26">
        <v>92942.29</v>
      </c>
      <c r="S31" s="26"/>
      <c r="T31" s="26"/>
      <c r="U31" s="26"/>
      <c r="V31" s="26"/>
      <c r="W31" s="26">
        <v>92942.29</v>
      </c>
    </row>
    <row r="32" ht="31.45" customHeight="1" spans="1:23">
      <c r="A32" s="124" t="s">
        <v>46</v>
      </c>
      <c r="B32" s="118" t="s">
        <v>183</v>
      </c>
      <c r="C32" s="14" t="s">
        <v>184</v>
      </c>
      <c r="D32" s="14" t="s">
        <v>72</v>
      </c>
      <c r="E32" s="14" t="s">
        <v>73</v>
      </c>
      <c r="F32" s="14" t="s">
        <v>195</v>
      </c>
      <c r="G32" s="14" t="s">
        <v>196</v>
      </c>
      <c r="H32" s="26">
        <v>24563.45</v>
      </c>
      <c r="I32" s="26"/>
      <c r="J32" s="26"/>
      <c r="K32" s="26"/>
      <c r="L32" s="26"/>
      <c r="M32" s="26"/>
      <c r="N32" s="26"/>
      <c r="O32" s="26"/>
      <c r="P32" s="26"/>
      <c r="Q32" s="26"/>
      <c r="R32" s="26">
        <v>24563.45</v>
      </c>
      <c r="S32" s="26"/>
      <c r="T32" s="26"/>
      <c r="U32" s="26"/>
      <c r="V32" s="26"/>
      <c r="W32" s="26">
        <v>24563.45</v>
      </c>
    </row>
    <row r="33" ht="31.45" customHeight="1" spans="1:23">
      <c r="A33" s="124" t="s">
        <v>46</v>
      </c>
      <c r="B33" s="118" t="s">
        <v>197</v>
      </c>
      <c r="C33" s="14" t="s">
        <v>198</v>
      </c>
      <c r="D33" s="14" t="s">
        <v>64</v>
      </c>
      <c r="E33" s="14" t="s">
        <v>65</v>
      </c>
      <c r="F33" s="14" t="s">
        <v>150</v>
      </c>
      <c r="G33" s="14" t="s">
        <v>151</v>
      </c>
      <c r="H33" s="26">
        <v>1068480</v>
      </c>
      <c r="I33" s="26">
        <v>1068480</v>
      </c>
      <c r="J33" s="26">
        <v>267120</v>
      </c>
      <c r="K33" s="26"/>
      <c r="L33" s="26">
        <v>801360</v>
      </c>
      <c r="M33" s="26"/>
      <c r="N33" s="26"/>
      <c r="O33" s="26"/>
      <c r="P33" s="26"/>
      <c r="Q33" s="26"/>
      <c r="R33" s="26"/>
      <c r="S33" s="26"/>
      <c r="T33" s="26"/>
      <c r="U33" s="26"/>
      <c r="V33" s="26"/>
      <c r="W33" s="26"/>
    </row>
    <row r="34" ht="18.75" customHeight="1" spans="1:23">
      <c r="A34" s="29" t="s">
        <v>95</v>
      </c>
      <c r="B34" s="30"/>
      <c r="C34" s="30"/>
      <c r="D34" s="30"/>
      <c r="E34" s="30"/>
      <c r="F34" s="30"/>
      <c r="G34" s="33"/>
      <c r="H34" s="26">
        <v>11571753.86</v>
      </c>
      <c r="I34" s="26">
        <v>10699414.39</v>
      </c>
      <c r="J34" s="26">
        <v>2570197.64</v>
      </c>
      <c r="K34" s="26"/>
      <c r="L34" s="26">
        <v>8129216.75</v>
      </c>
      <c r="M34" s="26"/>
      <c r="N34" s="26"/>
      <c r="O34" s="26"/>
      <c r="P34" s="26"/>
      <c r="Q34" s="26"/>
      <c r="R34" s="26">
        <v>872339.47</v>
      </c>
      <c r="S34" s="26"/>
      <c r="T34" s="26"/>
      <c r="U34" s="26"/>
      <c r="V34" s="26"/>
      <c r="W34" s="26">
        <v>872339.47</v>
      </c>
    </row>
  </sheetData>
  <mergeCells count="30">
    <mergeCell ref="A2:W2"/>
    <mergeCell ref="A3:G3"/>
    <mergeCell ref="H4:W4"/>
    <mergeCell ref="I5:M5"/>
    <mergeCell ref="N5:P5"/>
    <mergeCell ref="R5:W5"/>
    <mergeCell ref="A34:G3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4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2"/>
  <sheetViews>
    <sheetView showZeros="0" view="pageBreakPreview" zoomScaleNormal="100" zoomScaleSheetLayoutView="100" topLeftCell="A10" workbookViewId="0">
      <selection activeCell="A3" sqref="A3:I3"/>
    </sheetView>
  </sheetViews>
  <sheetFormatPr defaultColWidth="9.14545454545454" defaultRowHeight="14.25" customHeight="1"/>
  <cols>
    <col min="1" max="1" width="14.6" customWidth="1"/>
    <col min="2" max="2" width="21" customWidth="1"/>
    <col min="3" max="3" width="31.3363636363636" customWidth="1"/>
    <col min="4" max="4" width="23.8545454545455" customWidth="1"/>
    <col min="5" max="5" width="15.6" customWidth="1"/>
    <col min="6" max="6" width="19.7363636363636" customWidth="1"/>
    <col min="7" max="7" width="14.8545454545455" customWidth="1"/>
    <col min="8" max="8" width="19.7363636363636" customWidth="1"/>
    <col min="9" max="11" width="14.2" customWidth="1"/>
    <col min="12" max="13" width="9.14545454545454" customWidth="1"/>
    <col min="14" max="14" width="12" customWidth="1"/>
    <col min="15" max="17" width="9.14545454545454" customWidth="1"/>
    <col min="18" max="18" width="12.6" customWidth="1"/>
    <col min="19" max="22" width="9.14545454545454" customWidth="1"/>
    <col min="23" max="23" width="15.2" customWidth="1"/>
  </cols>
  <sheetData>
    <row r="1" ht="13.5" customHeight="1" spans="5:23">
      <c r="E1" s="1"/>
      <c r="F1" s="1"/>
      <c r="G1" s="1"/>
      <c r="H1" s="1"/>
      <c r="U1" s="122"/>
      <c r="W1" s="59" t="s">
        <v>199</v>
      </c>
    </row>
    <row r="2" ht="27.75" customHeight="1" spans="1:23">
      <c r="A2" s="27" t="s">
        <v>200</v>
      </c>
      <c r="B2" s="27"/>
      <c r="C2" s="27"/>
      <c r="D2" s="27"/>
      <c r="E2" s="27"/>
      <c r="F2" s="27"/>
      <c r="G2" s="27"/>
      <c r="H2" s="27"/>
      <c r="I2" s="27"/>
      <c r="J2" s="27"/>
      <c r="K2" s="27"/>
      <c r="L2" s="27"/>
      <c r="M2" s="27"/>
      <c r="N2" s="27"/>
      <c r="O2" s="27"/>
      <c r="P2" s="27"/>
      <c r="Q2" s="27"/>
      <c r="R2" s="27"/>
      <c r="S2" s="27"/>
      <c r="T2" s="27"/>
      <c r="U2" s="27"/>
      <c r="V2" s="27"/>
      <c r="W2" s="27"/>
    </row>
    <row r="3" ht="13.5" customHeight="1" spans="1:23">
      <c r="A3" s="3" t="s">
        <v>2</v>
      </c>
      <c r="B3" s="117" t="str">
        <f t="shared" ref="A3:B3" si="0">"单位名称："&amp;"曲靖市审计局"</f>
        <v>单位名称：曲靖市审计局</v>
      </c>
      <c r="C3" s="117"/>
      <c r="D3" s="117"/>
      <c r="E3" s="117"/>
      <c r="F3" s="117"/>
      <c r="G3" s="117"/>
      <c r="H3" s="117"/>
      <c r="I3" s="117"/>
      <c r="J3" s="19"/>
      <c r="K3" s="19"/>
      <c r="L3" s="19"/>
      <c r="M3" s="19"/>
      <c r="N3" s="19"/>
      <c r="O3" s="19"/>
      <c r="P3" s="19"/>
      <c r="Q3" s="19"/>
      <c r="U3" s="122"/>
      <c r="W3" s="114" t="s">
        <v>120</v>
      </c>
    </row>
    <row r="4" ht="21.75" customHeight="1" spans="1:23">
      <c r="A4" s="5" t="s">
        <v>201</v>
      </c>
      <c r="B4" s="5" t="s">
        <v>130</v>
      </c>
      <c r="C4" s="5" t="s">
        <v>131</v>
      </c>
      <c r="D4" s="5" t="s">
        <v>202</v>
      </c>
      <c r="E4" s="6" t="s">
        <v>132</v>
      </c>
      <c r="F4" s="6" t="s">
        <v>133</v>
      </c>
      <c r="G4" s="6" t="s">
        <v>134</v>
      </c>
      <c r="H4" s="6" t="s">
        <v>135</v>
      </c>
      <c r="I4" s="65" t="s">
        <v>31</v>
      </c>
      <c r="J4" s="65" t="s">
        <v>203</v>
      </c>
      <c r="K4" s="65"/>
      <c r="L4" s="65"/>
      <c r="M4" s="65"/>
      <c r="N4" s="120" t="s">
        <v>137</v>
      </c>
      <c r="O4" s="120"/>
      <c r="P4" s="120"/>
      <c r="Q4" s="6" t="s">
        <v>37</v>
      </c>
      <c r="R4" s="21" t="s">
        <v>52</v>
      </c>
      <c r="S4" s="22"/>
      <c r="T4" s="22"/>
      <c r="U4" s="22"/>
      <c r="V4" s="22"/>
      <c r="W4" s="23"/>
    </row>
    <row r="5" ht="21.75" customHeight="1" spans="1:23">
      <c r="A5" s="7"/>
      <c r="B5" s="7"/>
      <c r="C5" s="7"/>
      <c r="D5" s="7"/>
      <c r="E5" s="8"/>
      <c r="F5" s="8"/>
      <c r="G5" s="8"/>
      <c r="H5" s="8"/>
      <c r="I5" s="65"/>
      <c r="J5" s="48" t="s">
        <v>34</v>
      </c>
      <c r="K5" s="48"/>
      <c r="L5" s="48" t="s">
        <v>35</v>
      </c>
      <c r="M5" s="48" t="s">
        <v>36</v>
      </c>
      <c r="N5" s="121" t="s">
        <v>34</v>
      </c>
      <c r="O5" s="121" t="s">
        <v>35</v>
      </c>
      <c r="P5" s="121" t="s">
        <v>36</v>
      </c>
      <c r="Q5" s="8"/>
      <c r="R5" s="6" t="s">
        <v>33</v>
      </c>
      <c r="S5" s="6" t="s">
        <v>44</v>
      </c>
      <c r="T5" s="6" t="s">
        <v>143</v>
      </c>
      <c r="U5" s="6" t="s">
        <v>40</v>
      </c>
      <c r="V5" s="6" t="s">
        <v>41</v>
      </c>
      <c r="W5" s="6" t="s">
        <v>42</v>
      </c>
    </row>
    <row r="6" ht="40.5" customHeight="1" spans="1:23">
      <c r="A6" s="9"/>
      <c r="B6" s="9"/>
      <c r="C6" s="9"/>
      <c r="D6" s="9"/>
      <c r="E6" s="10"/>
      <c r="F6" s="10"/>
      <c r="G6" s="10"/>
      <c r="H6" s="10"/>
      <c r="I6" s="65"/>
      <c r="J6" s="48" t="s">
        <v>33</v>
      </c>
      <c r="K6" s="48" t="s">
        <v>204</v>
      </c>
      <c r="L6" s="48"/>
      <c r="M6" s="48"/>
      <c r="N6" s="10"/>
      <c r="O6" s="10"/>
      <c r="P6" s="10"/>
      <c r="Q6" s="10"/>
      <c r="R6" s="10"/>
      <c r="S6" s="10"/>
      <c r="T6" s="10"/>
      <c r="U6" s="25"/>
      <c r="V6" s="10"/>
      <c r="W6" s="10"/>
    </row>
    <row r="7" ht="15" customHeight="1" spans="1:23">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row>
    <row r="8" ht="32.95" customHeight="1" spans="1:23">
      <c r="A8" s="14"/>
      <c r="B8" s="118"/>
      <c r="C8" s="14" t="s">
        <v>205</v>
      </c>
      <c r="D8" s="14"/>
      <c r="E8" s="14"/>
      <c r="F8" s="14"/>
      <c r="G8" s="14"/>
      <c r="H8" s="14"/>
      <c r="I8" s="119">
        <v>1243800</v>
      </c>
      <c r="J8" s="119">
        <v>1243800</v>
      </c>
      <c r="K8" s="119">
        <v>1243800</v>
      </c>
      <c r="L8" s="119"/>
      <c r="M8" s="119"/>
      <c r="N8" s="119"/>
      <c r="O8" s="119"/>
      <c r="P8" s="119"/>
      <c r="Q8" s="119"/>
      <c r="R8" s="119"/>
      <c r="S8" s="119"/>
      <c r="T8" s="119"/>
      <c r="U8" s="95"/>
      <c r="V8" s="119"/>
      <c r="W8" s="119"/>
    </row>
    <row r="9" ht="32.95" customHeight="1" spans="1:23">
      <c r="A9" s="14" t="s">
        <v>206</v>
      </c>
      <c r="B9" s="118" t="s">
        <v>207</v>
      </c>
      <c r="C9" s="14" t="s">
        <v>205</v>
      </c>
      <c r="D9" s="14" t="s">
        <v>46</v>
      </c>
      <c r="E9" s="14" t="s">
        <v>66</v>
      </c>
      <c r="F9" s="14" t="s">
        <v>67</v>
      </c>
      <c r="G9" s="14" t="s">
        <v>208</v>
      </c>
      <c r="H9" s="14" t="s">
        <v>209</v>
      </c>
      <c r="I9" s="119">
        <v>1243800</v>
      </c>
      <c r="J9" s="119">
        <v>1243800</v>
      </c>
      <c r="K9" s="119">
        <v>1243800</v>
      </c>
      <c r="L9" s="119"/>
      <c r="M9" s="119"/>
      <c r="N9" s="119"/>
      <c r="O9" s="119"/>
      <c r="P9" s="119"/>
      <c r="Q9" s="119"/>
      <c r="R9" s="119"/>
      <c r="S9" s="119"/>
      <c r="T9" s="119"/>
      <c r="U9" s="95"/>
      <c r="V9" s="119"/>
      <c r="W9" s="119"/>
    </row>
    <row r="10" ht="32.95" customHeight="1" spans="1:23">
      <c r="A10" s="14"/>
      <c r="B10" s="14"/>
      <c r="C10" s="14" t="s">
        <v>210</v>
      </c>
      <c r="D10" s="14"/>
      <c r="E10" s="14"/>
      <c r="F10" s="14"/>
      <c r="G10" s="14"/>
      <c r="H10" s="14"/>
      <c r="I10" s="119">
        <v>134480</v>
      </c>
      <c r="J10" s="119">
        <v>134480</v>
      </c>
      <c r="K10" s="119">
        <v>134480</v>
      </c>
      <c r="L10" s="119"/>
      <c r="M10" s="119"/>
      <c r="N10" s="119"/>
      <c r="O10" s="119"/>
      <c r="P10" s="119"/>
      <c r="Q10" s="119"/>
      <c r="R10" s="119"/>
      <c r="S10" s="119"/>
      <c r="T10" s="119"/>
      <c r="U10" s="95"/>
      <c r="V10" s="119"/>
      <c r="W10" s="119"/>
    </row>
    <row r="11" ht="32.95" customHeight="1" spans="1:23">
      <c r="A11" s="14" t="s">
        <v>211</v>
      </c>
      <c r="B11" s="118" t="s">
        <v>212</v>
      </c>
      <c r="C11" s="14" t="s">
        <v>210</v>
      </c>
      <c r="D11" s="14" t="s">
        <v>46</v>
      </c>
      <c r="E11" s="14" t="s">
        <v>66</v>
      </c>
      <c r="F11" s="14" t="s">
        <v>67</v>
      </c>
      <c r="G11" s="14" t="s">
        <v>213</v>
      </c>
      <c r="H11" s="14" t="s">
        <v>214</v>
      </c>
      <c r="I11" s="119">
        <v>134480</v>
      </c>
      <c r="J11" s="119">
        <v>134480</v>
      </c>
      <c r="K11" s="119">
        <v>134480</v>
      </c>
      <c r="L11" s="119"/>
      <c r="M11" s="119"/>
      <c r="N11" s="119"/>
      <c r="O11" s="119"/>
      <c r="P11" s="119"/>
      <c r="Q11" s="119"/>
      <c r="R11" s="119"/>
      <c r="S11" s="119"/>
      <c r="T11" s="119"/>
      <c r="U11" s="95"/>
      <c r="V11" s="119"/>
      <c r="W11" s="119"/>
    </row>
    <row r="12" ht="32.95" customHeight="1" spans="1:23">
      <c r="A12" s="14"/>
      <c r="B12" s="14"/>
      <c r="C12" s="14" t="s">
        <v>215</v>
      </c>
      <c r="D12" s="14"/>
      <c r="E12" s="14"/>
      <c r="F12" s="14"/>
      <c r="G12" s="14"/>
      <c r="H12" s="14"/>
      <c r="I12" s="119">
        <v>3566515</v>
      </c>
      <c r="J12" s="119">
        <v>1428515</v>
      </c>
      <c r="K12" s="119">
        <v>1428515</v>
      </c>
      <c r="L12" s="119"/>
      <c r="M12" s="119"/>
      <c r="N12" s="119">
        <v>138000</v>
      </c>
      <c r="O12" s="119"/>
      <c r="P12" s="119"/>
      <c r="Q12" s="119"/>
      <c r="R12" s="119">
        <v>2000000</v>
      </c>
      <c r="S12" s="119"/>
      <c r="T12" s="119"/>
      <c r="U12" s="95"/>
      <c r="V12" s="119"/>
      <c r="W12" s="119">
        <v>2000000</v>
      </c>
    </row>
    <row r="13" ht="32.95" customHeight="1" spans="1:23">
      <c r="A13" s="14" t="s">
        <v>216</v>
      </c>
      <c r="B13" s="118" t="s">
        <v>217</v>
      </c>
      <c r="C13" s="14" t="s">
        <v>215</v>
      </c>
      <c r="D13" s="14" t="s">
        <v>46</v>
      </c>
      <c r="E13" s="14" t="s">
        <v>66</v>
      </c>
      <c r="F13" s="14" t="s">
        <v>67</v>
      </c>
      <c r="G13" s="14" t="s">
        <v>218</v>
      </c>
      <c r="H13" s="14" t="s">
        <v>219</v>
      </c>
      <c r="I13" s="119">
        <v>444000</v>
      </c>
      <c r="J13" s="119">
        <v>144000</v>
      </c>
      <c r="K13" s="119">
        <v>144000</v>
      </c>
      <c r="L13" s="119"/>
      <c r="M13" s="119"/>
      <c r="N13" s="119"/>
      <c r="O13" s="119"/>
      <c r="P13" s="119"/>
      <c r="Q13" s="119"/>
      <c r="R13" s="119">
        <v>300000</v>
      </c>
      <c r="S13" s="119"/>
      <c r="T13" s="119"/>
      <c r="U13" s="95"/>
      <c r="V13" s="119"/>
      <c r="W13" s="119">
        <v>300000</v>
      </c>
    </row>
    <row r="14" ht="32.95" customHeight="1" spans="1:23">
      <c r="A14" s="14" t="s">
        <v>216</v>
      </c>
      <c r="B14" s="118" t="s">
        <v>217</v>
      </c>
      <c r="C14" s="14" t="s">
        <v>215</v>
      </c>
      <c r="D14" s="14" t="s">
        <v>46</v>
      </c>
      <c r="E14" s="14" t="s">
        <v>66</v>
      </c>
      <c r="F14" s="14" t="s">
        <v>67</v>
      </c>
      <c r="G14" s="14" t="s">
        <v>213</v>
      </c>
      <c r="H14" s="14" t="s">
        <v>214</v>
      </c>
      <c r="I14" s="119">
        <v>137870</v>
      </c>
      <c r="J14" s="119">
        <v>137870</v>
      </c>
      <c r="K14" s="119">
        <v>137870</v>
      </c>
      <c r="L14" s="119"/>
      <c r="M14" s="119"/>
      <c r="N14" s="119"/>
      <c r="O14" s="119"/>
      <c r="P14" s="119"/>
      <c r="Q14" s="119"/>
      <c r="R14" s="119"/>
      <c r="S14" s="119"/>
      <c r="T14" s="119"/>
      <c r="U14" s="95"/>
      <c r="V14" s="119"/>
      <c r="W14" s="119"/>
    </row>
    <row r="15" ht="32.95" customHeight="1" spans="1:23">
      <c r="A15" s="14" t="s">
        <v>216</v>
      </c>
      <c r="B15" s="118" t="s">
        <v>217</v>
      </c>
      <c r="C15" s="14" t="s">
        <v>215</v>
      </c>
      <c r="D15" s="14" t="s">
        <v>46</v>
      </c>
      <c r="E15" s="14" t="s">
        <v>66</v>
      </c>
      <c r="F15" s="14" t="s">
        <v>67</v>
      </c>
      <c r="G15" s="14" t="s">
        <v>220</v>
      </c>
      <c r="H15" s="14" t="s">
        <v>221</v>
      </c>
      <c r="I15" s="119">
        <v>98220</v>
      </c>
      <c r="J15" s="119">
        <v>98220</v>
      </c>
      <c r="K15" s="119">
        <v>98220</v>
      </c>
      <c r="L15" s="119"/>
      <c r="M15" s="119"/>
      <c r="N15" s="119"/>
      <c r="O15" s="119"/>
      <c r="P15" s="119"/>
      <c r="Q15" s="119"/>
      <c r="R15" s="119"/>
      <c r="S15" s="119"/>
      <c r="T15" s="119"/>
      <c r="U15" s="95"/>
      <c r="V15" s="119"/>
      <c r="W15" s="119"/>
    </row>
    <row r="16" ht="32.95" customHeight="1" spans="1:23">
      <c r="A16" s="14" t="s">
        <v>216</v>
      </c>
      <c r="B16" s="118" t="s">
        <v>217</v>
      </c>
      <c r="C16" s="14" t="s">
        <v>215</v>
      </c>
      <c r="D16" s="14" t="s">
        <v>46</v>
      </c>
      <c r="E16" s="14" t="s">
        <v>66</v>
      </c>
      <c r="F16" s="14" t="s">
        <v>67</v>
      </c>
      <c r="G16" s="14" t="s">
        <v>222</v>
      </c>
      <c r="H16" s="14" t="s">
        <v>223</v>
      </c>
      <c r="I16" s="119">
        <v>354000</v>
      </c>
      <c r="J16" s="119">
        <v>354000</v>
      </c>
      <c r="K16" s="119">
        <v>354000</v>
      </c>
      <c r="L16" s="119"/>
      <c r="M16" s="119"/>
      <c r="N16" s="119"/>
      <c r="O16" s="119"/>
      <c r="P16" s="119"/>
      <c r="Q16" s="119"/>
      <c r="R16" s="119"/>
      <c r="S16" s="119"/>
      <c r="T16" s="119"/>
      <c r="U16" s="95"/>
      <c r="V16" s="119"/>
      <c r="W16" s="119"/>
    </row>
    <row r="17" ht="32.95" customHeight="1" spans="1:23">
      <c r="A17" s="14" t="s">
        <v>216</v>
      </c>
      <c r="B17" s="118" t="s">
        <v>217</v>
      </c>
      <c r="C17" s="14" t="s">
        <v>215</v>
      </c>
      <c r="D17" s="14" t="s">
        <v>46</v>
      </c>
      <c r="E17" s="14" t="s">
        <v>66</v>
      </c>
      <c r="F17" s="14" t="s">
        <v>67</v>
      </c>
      <c r="G17" s="14" t="s">
        <v>224</v>
      </c>
      <c r="H17" s="14" t="s">
        <v>225</v>
      </c>
      <c r="I17" s="119">
        <v>50000</v>
      </c>
      <c r="J17" s="119">
        <v>50000</v>
      </c>
      <c r="K17" s="119">
        <v>50000</v>
      </c>
      <c r="L17" s="119"/>
      <c r="M17" s="119"/>
      <c r="N17" s="119"/>
      <c r="O17" s="119"/>
      <c r="P17" s="119"/>
      <c r="Q17" s="119"/>
      <c r="R17" s="119"/>
      <c r="S17" s="119"/>
      <c r="T17" s="119"/>
      <c r="U17" s="95"/>
      <c r="V17" s="119"/>
      <c r="W17" s="119"/>
    </row>
    <row r="18" ht="32.95" customHeight="1" spans="1:23">
      <c r="A18" s="14" t="s">
        <v>216</v>
      </c>
      <c r="B18" s="118" t="s">
        <v>217</v>
      </c>
      <c r="C18" s="14" t="s">
        <v>215</v>
      </c>
      <c r="D18" s="14" t="s">
        <v>46</v>
      </c>
      <c r="E18" s="14" t="s">
        <v>66</v>
      </c>
      <c r="F18" s="14" t="s">
        <v>67</v>
      </c>
      <c r="G18" s="14" t="s">
        <v>226</v>
      </c>
      <c r="H18" s="14" t="s">
        <v>227</v>
      </c>
      <c r="I18" s="119">
        <v>1723226.95</v>
      </c>
      <c r="J18" s="119">
        <v>223226.95</v>
      </c>
      <c r="K18" s="119">
        <v>223226.95</v>
      </c>
      <c r="L18" s="119"/>
      <c r="M18" s="119"/>
      <c r="N18" s="119"/>
      <c r="O18" s="119"/>
      <c r="P18" s="119"/>
      <c r="Q18" s="119"/>
      <c r="R18" s="119">
        <v>1500000</v>
      </c>
      <c r="S18" s="119"/>
      <c r="T18" s="119"/>
      <c r="U18" s="95"/>
      <c r="V18" s="119"/>
      <c r="W18" s="119">
        <v>1500000</v>
      </c>
    </row>
    <row r="19" ht="32.95" customHeight="1" spans="1:23">
      <c r="A19" s="14" t="s">
        <v>216</v>
      </c>
      <c r="B19" s="118" t="s">
        <v>217</v>
      </c>
      <c r="C19" s="14" t="s">
        <v>215</v>
      </c>
      <c r="D19" s="14" t="s">
        <v>46</v>
      </c>
      <c r="E19" s="14" t="s">
        <v>66</v>
      </c>
      <c r="F19" s="14" t="s">
        <v>67</v>
      </c>
      <c r="G19" s="14" t="s">
        <v>195</v>
      </c>
      <c r="H19" s="14" t="s">
        <v>196</v>
      </c>
      <c r="I19" s="119">
        <v>304698.05</v>
      </c>
      <c r="J19" s="119">
        <v>104698.05</v>
      </c>
      <c r="K19" s="119">
        <v>104698.05</v>
      </c>
      <c r="L19" s="119"/>
      <c r="M19" s="119"/>
      <c r="N19" s="119"/>
      <c r="O19" s="119"/>
      <c r="P19" s="119"/>
      <c r="Q19" s="119"/>
      <c r="R19" s="119">
        <v>200000</v>
      </c>
      <c r="S19" s="119"/>
      <c r="T19" s="119"/>
      <c r="U19" s="95"/>
      <c r="V19" s="119"/>
      <c r="W19" s="119">
        <v>200000</v>
      </c>
    </row>
    <row r="20" ht="32.95" customHeight="1" spans="1:23">
      <c r="A20" s="14" t="s">
        <v>216</v>
      </c>
      <c r="B20" s="118" t="s">
        <v>217</v>
      </c>
      <c r="C20" s="14" t="s">
        <v>215</v>
      </c>
      <c r="D20" s="14" t="s">
        <v>46</v>
      </c>
      <c r="E20" s="14" t="s">
        <v>66</v>
      </c>
      <c r="F20" s="14" t="s">
        <v>67</v>
      </c>
      <c r="G20" s="14" t="s">
        <v>228</v>
      </c>
      <c r="H20" s="14" t="s">
        <v>229</v>
      </c>
      <c r="I20" s="119">
        <v>403200</v>
      </c>
      <c r="J20" s="119">
        <v>265200</v>
      </c>
      <c r="K20" s="119">
        <v>265200</v>
      </c>
      <c r="L20" s="119"/>
      <c r="M20" s="119"/>
      <c r="N20" s="119">
        <v>138000</v>
      </c>
      <c r="O20" s="119"/>
      <c r="P20" s="119"/>
      <c r="Q20" s="119"/>
      <c r="R20" s="119"/>
      <c r="S20" s="119"/>
      <c r="T20" s="119"/>
      <c r="U20" s="95"/>
      <c r="V20" s="119"/>
      <c r="W20" s="119"/>
    </row>
    <row r="21" ht="32.95" customHeight="1" spans="1:23">
      <c r="A21" s="14" t="s">
        <v>216</v>
      </c>
      <c r="B21" s="118" t="s">
        <v>217</v>
      </c>
      <c r="C21" s="14" t="s">
        <v>215</v>
      </c>
      <c r="D21" s="14" t="s">
        <v>46</v>
      </c>
      <c r="E21" s="14" t="s">
        <v>66</v>
      </c>
      <c r="F21" s="14" t="s">
        <v>67</v>
      </c>
      <c r="G21" s="14" t="s">
        <v>230</v>
      </c>
      <c r="H21" s="14" t="s">
        <v>231</v>
      </c>
      <c r="I21" s="119">
        <v>51300</v>
      </c>
      <c r="J21" s="119">
        <v>51300</v>
      </c>
      <c r="K21" s="119">
        <v>51300</v>
      </c>
      <c r="L21" s="119"/>
      <c r="M21" s="119"/>
      <c r="N21" s="119"/>
      <c r="O21" s="119"/>
      <c r="P21" s="119"/>
      <c r="Q21" s="119"/>
      <c r="R21" s="119"/>
      <c r="S21" s="119"/>
      <c r="T21" s="119"/>
      <c r="U21" s="95"/>
      <c r="V21" s="119"/>
      <c r="W21" s="119"/>
    </row>
    <row r="22" ht="18.75" customHeight="1" spans="1:23">
      <c r="A22" s="29" t="s">
        <v>95</v>
      </c>
      <c r="B22" s="30"/>
      <c r="C22" s="30"/>
      <c r="D22" s="30"/>
      <c r="E22" s="30"/>
      <c r="F22" s="30"/>
      <c r="G22" s="30"/>
      <c r="H22" s="33"/>
      <c r="I22" s="119">
        <v>4944795</v>
      </c>
      <c r="J22" s="119">
        <v>2806795</v>
      </c>
      <c r="K22" s="119">
        <v>2806795</v>
      </c>
      <c r="L22" s="119"/>
      <c r="M22" s="119"/>
      <c r="N22" s="119">
        <v>138000</v>
      </c>
      <c r="O22" s="119"/>
      <c r="P22" s="119"/>
      <c r="Q22" s="119"/>
      <c r="R22" s="119">
        <v>2000000</v>
      </c>
      <c r="S22" s="119"/>
      <c r="T22" s="119"/>
      <c r="U22" s="95"/>
      <c r="V22" s="119"/>
      <c r="W22" s="119">
        <v>2000000</v>
      </c>
    </row>
  </sheetData>
  <mergeCells count="28">
    <mergeCell ref="A2:W2"/>
    <mergeCell ref="A3:I3"/>
    <mergeCell ref="J4:M4"/>
    <mergeCell ref="N4:P4"/>
    <mergeCell ref="R4:W4"/>
    <mergeCell ref="J5:K5"/>
    <mergeCell ref="A22:H22"/>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4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19"/>
  <sheetViews>
    <sheetView showZeros="0" tabSelected="1" view="pageBreakPreview" zoomScale="90" zoomScaleNormal="100" zoomScaleSheetLayoutView="90" workbookViewId="0">
      <selection activeCell="J7" sqref="J7:J19"/>
    </sheetView>
  </sheetViews>
  <sheetFormatPr defaultColWidth="9.14545454545454" defaultRowHeight="12" customHeight="1"/>
  <cols>
    <col min="1" max="1" width="31.4" customWidth="1"/>
    <col min="2" max="2" width="29" customWidth="1"/>
    <col min="3" max="3" width="17.2" customWidth="1"/>
    <col min="4" max="4" width="21" customWidth="1"/>
    <col min="5" max="5" width="24.6" style="58" customWidth="1"/>
    <col min="6" max="6" width="11.2545454545455" customWidth="1"/>
    <col min="7" max="7" width="10.3363636363636" customWidth="1"/>
    <col min="8" max="8" width="9.33636363636364" customWidth="1"/>
    <col min="9" max="9" width="13.4" customWidth="1"/>
    <col min="10" max="10" width="40.5272727272727" customWidth="1"/>
  </cols>
  <sheetData>
    <row r="1" customHeight="1" spans="10:10">
      <c r="J1" s="56" t="s">
        <v>232</v>
      </c>
    </row>
    <row r="2" ht="28.5" customHeight="1" spans="1:10">
      <c r="A2" s="46" t="s">
        <v>233</v>
      </c>
      <c r="B2" s="27"/>
      <c r="C2" s="27"/>
      <c r="D2" s="27"/>
      <c r="E2" s="68"/>
      <c r="F2" s="52"/>
      <c r="G2" s="27"/>
      <c r="H2" s="52"/>
      <c r="I2" s="52"/>
      <c r="J2" s="27"/>
    </row>
    <row r="3" ht="15" customHeight="1" spans="1:8">
      <c r="A3" s="3" t="s">
        <v>2</v>
      </c>
      <c r="B3" s="47"/>
      <c r="C3" s="47"/>
      <c r="D3" s="47"/>
      <c r="E3" s="116"/>
      <c r="F3" s="47"/>
      <c r="G3" s="47"/>
      <c r="H3" s="47"/>
    </row>
    <row r="4" ht="14.25" customHeight="1" spans="1:10">
      <c r="A4" s="48" t="s">
        <v>234</v>
      </c>
      <c r="B4" s="48" t="s">
        <v>235</v>
      </c>
      <c r="C4" s="48" t="s">
        <v>236</v>
      </c>
      <c r="D4" s="48" t="s">
        <v>237</v>
      </c>
      <c r="E4" s="48" t="s">
        <v>238</v>
      </c>
      <c r="F4" s="53" t="s">
        <v>239</v>
      </c>
      <c r="G4" s="48" t="s">
        <v>240</v>
      </c>
      <c r="H4" s="53" t="s">
        <v>241</v>
      </c>
      <c r="I4" s="53" t="s">
        <v>242</v>
      </c>
      <c r="J4" s="48" t="s">
        <v>243</v>
      </c>
    </row>
    <row r="5" ht="14.25" customHeight="1" spans="1:10">
      <c r="A5" s="48">
        <v>1</v>
      </c>
      <c r="B5" s="48">
        <v>2</v>
      </c>
      <c r="C5" s="48">
        <v>3</v>
      </c>
      <c r="D5" s="48">
        <v>4</v>
      </c>
      <c r="E5" s="48">
        <v>5</v>
      </c>
      <c r="F5" s="53">
        <v>6</v>
      </c>
      <c r="G5" s="48">
        <v>7</v>
      </c>
      <c r="H5" s="53">
        <v>8</v>
      </c>
      <c r="I5" s="53">
        <v>9</v>
      </c>
      <c r="J5" s="48">
        <v>10</v>
      </c>
    </row>
    <row r="6" ht="17.35" customHeight="1" spans="1:10">
      <c r="A6" s="49" t="s">
        <v>46</v>
      </c>
      <c r="B6" s="14"/>
      <c r="C6" s="14"/>
      <c r="D6" s="14"/>
      <c r="E6" s="14"/>
      <c r="F6" s="14"/>
      <c r="G6" s="14"/>
      <c r="H6" s="14"/>
      <c r="I6" s="14"/>
      <c r="J6" s="14"/>
    </row>
    <row r="7" ht="47.35" customHeight="1" spans="1:10">
      <c r="A7" s="115" t="s">
        <v>210</v>
      </c>
      <c r="B7" s="51" t="s">
        <v>244</v>
      </c>
      <c r="C7" s="51" t="s">
        <v>245</v>
      </c>
      <c r="D7" s="51" t="s">
        <v>246</v>
      </c>
      <c r="E7" s="49" t="s">
        <v>247</v>
      </c>
      <c r="F7" s="51" t="s">
        <v>248</v>
      </c>
      <c r="G7" s="49" t="s">
        <v>249</v>
      </c>
      <c r="H7" s="51" t="s">
        <v>250</v>
      </c>
      <c r="I7" s="51" t="s">
        <v>251</v>
      </c>
      <c r="J7" s="57" t="s">
        <v>252</v>
      </c>
    </row>
    <row r="8" ht="47.35" customHeight="1" spans="1:10">
      <c r="A8" s="115"/>
      <c r="B8" s="51" t="s">
        <v>253</v>
      </c>
      <c r="C8" s="51" t="s">
        <v>254</v>
      </c>
      <c r="D8" s="51" t="s">
        <v>255</v>
      </c>
      <c r="E8" s="49" t="s">
        <v>256</v>
      </c>
      <c r="F8" s="51" t="s">
        <v>248</v>
      </c>
      <c r="G8" s="49" t="s">
        <v>257</v>
      </c>
      <c r="H8" s="51" t="s">
        <v>258</v>
      </c>
      <c r="I8" s="51" t="s">
        <v>251</v>
      </c>
      <c r="J8" s="57" t="s">
        <v>259</v>
      </c>
    </row>
    <row r="9" ht="47.35" customHeight="1" spans="1:10">
      <c r="A9" s="115"/>
      <c r="B9" s="51" t="s">
        <v>253</v>
      </c>
      <c r="C9" s="51" t="s">
        <v>254</v>
      </c>
      <c r="D9" s="51" t="s">
        <v>255</v>
      </c>
      <c r="E9" s="49" t="s">
        <v>260</v>
      </c>
      <c r="F9" s="51" t="s">
        <v>261</v>
      </c>
      <c r="G9" s="49" t="s">
        <v>249</v>
      </c>
      <c r="H9" s="51" t="s">
        <v>262</v>
      </c>
      <c r="I9" s="51" t="s">
        <v>251</v>
      </c>
      <c r="J9" s="57" t="s">
        <v>263</v>
      </c>
    </row>
    <row r="10" ht="61" customHeight="1" spans="1:10">
      <c r="A10" s="115"/>
      <c r="B10" s="51" t="s">
        <v>253</v>
      </c>
      <c r="C10" s="51" t="s">
        <v>264</v>
      </c>
      <c r="D10" s="51" t="s">
        <v>265</v>
      </c>
      <c r="E10" s="49" t="s">
        <v>266</v>
      </c>
      <c r="F10" s="51" t="s">
        <v>267</v>
      </c>
      <c r="G10" s="49" t="s">
        <v>257</v>
      </c>
      <c r="H10" s="51" t="s">
        <v>258</v>
      </c>
      <c r="I10" s="51" t="s">
        <v>251</v>
      </c>
      <c r="J10" s="57" t="s">
        <v>268</v>
      </c>
    </row>
    <row r="11" ht="64" customHeight="1" spans="1:10">
      <c r="A11" s="115" t="s">
        <v>215</v>
      </c>
      <c r="B11" s="51" t="s">
        <v>269</v>
      </c>
      <c r="C11" s="51" t="s">
        <v>245</v>
      </c>
      <c r="D11" s="51" t="s">
        <v>246</v>
      </c>
      <c r="E11" s="49" t="s">
        <v>270</v>
      </c>
      <c r="F11" s="51" t="s">
        <v>267</v>
      </c>
      <c r="G11" s="49" t="s">
        <v>271</v>
      </c>
      <c r="H11" s="51" t="s">
        <v>272</v>
      </c>
      <c r="I11" s="51" t="s">
        <v>251</v>
      </c>
      <c r="J11" s="57" t="s">
        <v>273</v>
      </c>
    </row>
    <row r="12" ht="64" customHeight="1" spans="1:10">
      <c r="A12" s="115"/>
      <c r="B12" s="51" t="s">
        <v>274</v>
      </c>
      <c r="C12" s="51" t="s">
        <v>245</v>
      </c>
      <c r="D12" s="51" t="s">
        <v>246</v>
      </c>
      <c r="E12" s="49" t="s">
        <v>275</v>
      </c>
      <c r="F12" s="51" t="s">
        <v>267</v>
      </c>
      <c r="G12" s="49" t="s">
        <v>271</v>
      </c>
      <c r="H12" s="51" t="s">
        <v>276</v>
      </c>
      <c r="I12" s="51" t="s">
        <v>251</v>
      </c>
      <c r="J12" s="57" t="s">
        <v>277</v>
      </c>
    </row>
    <row r="13" ht="64" customHeight="1" spans="1:10">
      <c r="A13" s="115"/>
      <c r="B13" s="51" t="s">
        <v>274</v>
      </c>
      <c r="C13" s="51" t="s">
        <v>245</v>
      </c>
      <c r="D13" s="51" t="s">
        <v>246</v>
      </c>
      <c r="E13" s="49" t="s">
        <v>278</v>
      </c>
      <c r="F13" s="51" t="s">
        <v>267</v>
      </c>
      <c r="G13" s="49" t="s">
        <v>279</v>
      </c>
      <c r="H13" s="51" t="s">
        <v>280</v>
      </c>
      <c r="I13" s="51" t="s">
        <v>251</v>
      </c>
      <c r="J13" s="57" t="s">
        <v>281</v>
      </c>
    </row>
    <row r="14" ht="64" customHeight="1" spans="1:10">
      <c r="A14" s="115"/>
      <c r="B14" s="51" t="s">
        <v>274</v>
      </c>
      <c r="C14" s="51" t="s">
        <v>245</v>
      </c>
      <c r="D14" s="51" t="s">
        <v>246</v>
      </c>
      <c r="E14" s="49" t="s">
        <v>282</v>
      </c>
      <c r="F14" s="51" t="s">
        <v>267</v>
      </c>
      <c r="G14" s="49" t="s">
        <v>283</v>
      </c>
      <c r="H14" s="51" t="s">
        <v>272</v>
      </c>
      <c r="I14" s="51" t="s">
        <v>251</v>
      </c>
      <c r="J14" s="57" t="s">
        <v>284</v>
      </c>
    </row>
    <row r="15" ht="64" customHeight="1" spans="1:10">
      <c r="A15" s="115"/>
      <c r="B15" s="51" t="s">
        <v>274</v>
      </c>
      <c r="C15" s="51" t="s">
        <v>254</v>
      </c>
      <c r="D15" s="51" t="s">
        <v>285</v>
      </c>
      <c r="E15" s="49" t="s">
        <v>286</v>
      </c>
      <c r="F15" s="51" t="s">
        <v>267</v>
      </c>
      <c r="G15" s="49" t="s">
        <v>287</v>
      </c>
      <c r="H15" s="51" t="s">
        <v>258</v>
      </c>
      <c r="I15" s="51" t="s">
        <v>251</v>
      </c>
      <c r="J15" s="57" t="s">
        <v>288</v>
      </c>
    </row>
    <row r="16" ht="64" customHeight="1" spans="1:10">
      <c r="A16" s="115"/>
      <c r="B16" s="51" t="s">
        <v>274</v>
      </c>
      <c r="C16" s="51" t="s">
        <v>264</v>
      </c>
      <c r="D16" s="51" t="s">
        <v>265</v>
      </c>
      <c r="E16" s="49" t="s">
        <v>289</v>
      </c>
      <c r="F16" s="51" t="s">
        <v>267</v>
      </c>
      <c r="G16" s="49" t="s">
        <v>257</v>
      </c>
      <c r="H16" s="51" t="s">
        <v>258</v>
      </c>
      <c r="I16" s="51" t="s">
        <v>251</v>
      </c>
      <c r="J16" s="57" t="s">
        <v>290</v>
      </c>
    </row>
    <row r="17" ht="47.35" customHeight="1" spans="1:10">
      <c r="A17" s="115" t="s">
        <v>205</v>
      </c>
      <c r="B17" s="51" t="s">
        <v>291</v>
      </c>
      <c r="C17" s="51" t="s">
        <v>245</v>
      </c>
      <c r="D17" s="51" t="s">
        <v>246</v>
      </c>
      <c r="E17" s="49" t="s">
        <v>292</v>
      </c>
      <c r="F17" s="51" t="s">
        <v>267</v>
      </c>
      <c r="G17" s="49" t="s">
        <v>293</v>
      </c>
      <c r="H17" s="51" t="s">
        <v>294</v>
      </c>
      <c r="I17" s="51" t="s">
        <v>251</v>
      </c>
      <c r="J17" s="57" t="s">
        <v>295</v>
      </c>
    </row>
    <row r="18" ht="47.35" customHeight="1" spans="1:10">
      <c r="A18" s="115"/>
      <c r="B18" s="51" t="s">
        <v>291</v>
      </c>
      <c r="C18" s="51" t="s">
        <v>254</v>
      </c>
      <c r="D18" s="51" t="s">
        <v>296</v>
      </c>
      <c r="E18" s="49" t="s">
        <v>297</v>
      </c>
      <c r="F18" s="51" t="s">
        <v>248</v>
      </c>
      <c r="G18" s="49" t="s">
        <v>298</v>
      </c>
      <c r="H18" s="51"/>
      <c r="I18" s="51" t="s">
        <v>299</v>
      </c>
      <c r="J18" s="57" t="s">
        <v>300</v>
      </c>
    </row>
    <row r="19" ht="47.35" customHeight="1" spans="1:10">
      <c r="A19" s="115"/>
      <c r="B19" s="51" t="s">
        <v>291</v>
      </c>
      <c r="C19" s="51" t="s">
        <v>264</v>
      </c>
      <c r="D19" s="51" t="s">
        <v>265</v>
      </c>
      <c r="E19" s="49" t="s">
        <v>301</v>
      </c>
      <c r="F19" s="51" t="s">
        <v>267</v>
      </c>
      <c r="G19" s="49" t="s">
        <v>257</v>
      </c>
      <c r="H19" s="51" t="s">
        <v>258</v>
      </c>
      <c r="I19" s="51" t="s">
        <v>251</v>
      </c>
      <c r="J19" s="57" t="s">
        <v>302</v>
      </c>
    </row>
  </sheetData>
  <mergeCells count="8">
    <mergeCell ref="A2:J2"/>
    <mergeCell ref="A3:H3"/>
    <mergeCell ref="A7:A10"/>
    <mergeCell ref="A11:A16"/>
    <mergeCell ref="A17:A19"/>
    <mergeCell ref="B7:B10"/>
    <mergeCell ref="B11:B16"/>
    <mergeCell ref="B17:B19"/>
  </mergeCells>
  <pageMargins left="0.75" right="0.75" top="1" bottom="1" header="0.5" footer="0.5"/>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孔维通</cp:lastModifiedBy>
  <dcterms:created xsi:type="dcterms:W3CDTF">2026-02-08T06:51:00Z</dcterms:created>
  <cp:lastPrinted>2026-02-09T15:42:00Z</cp:lastPrinted>
  <dcterms:modified xsi:type="dcterms:W3CDTF">2026-02-25T10:52:56Z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2052-11.8.2.10621</vt:lpwstr>
  </property>
  <property fmtid="{D5CDD505-2E9C-101B-9397-08002B2CF9AE}" pid="3" name="ICV">
    <vt:lpwstr>890F0E1F0C524532A1E20932AB021D26_13</vt:lpwstr>
  </property>
  <property fmtid="{D5CDD505-2E9C-101B-9397-08002B2CF9AE}" pid="4" name="CalculationRule">
    <vt:i4>0</vt:i4>
  </property>
</Properties>
</file>