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03" firstSheet="11" activeTab="17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财政拨款支出明细表（按经济科目分类）" sheetId="17" r:id="rId6"/>
    <sheet name="7.一般公共预算“三公”经费支出预算表" sheetId="6" r:id="rId7"/>
    <sheet name="8.基本支出预算表" sheetId="7" r:id="rId8"/>
    <sheet name="9.项目支出预算表" sheetId="8" r:id="rId9"/>
    <sheet name="10.项目支出绩效目标表" sheetId="9" r:id="rId10"/>
    <sheet name="11.项目支出绩效目标表（另文下达）" sheetId="10" r:id="rId11"/>
    <sheet name="12.政府性基金预算支出预算表" sheetId="11" r:id="rId12"/>
    <sheet name="13.国有资本经营预算支出表" sheetId="18" r:id="rId13"/>
    <sheet name="14.部门政府采购预算表" sheetId="12" r:id="rId14"/>
    <sheet name="15.部门政府购买服务预算表" sheetId="13" r:id="rId15"/>
    <sheet name="16.市对下转移支付预算表" sheetId="14" r:id="rId16"/>
    <sheet name="17.市对下转移支付绩效目标表" sheetId="15" r:id="rId17"/>
    <sheet name="18.新增资产配置表" sheetId="16" r:id="rId18"/>
  </sheets>
  <definedNames>
    <definedName name="_xlnm.Print_Titles" localSheetId="17">'18.新增资产配置表'!$1:$5</definedName>
    <definedName name="_xlnm.Print_Titles" localSheetId="3">'4.财政拨款收支预算总表'!$1:$6</definedName>
    <definedName name="_xlnm.Print_Titles" localSheetId="5">'6.财政拨款支出明细表（按经济科目分类）'!$1:$6</definedName>
    <definedName name="_xlnm._FilterDatabase" localSheetId="5" hidden="1">'6.财政拨款支出明细表（按经济科目分类）'!$A$6:$W$114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<sst xmlns="http://schemas.openxmlformats.org/spreadsheetml/2006/main" count="2213" uniqueCount="828">
  <si>
    <t>1.财务收支预算总表</t>
  </si>
  <si>
    <t>单位名称：曲靖市退役军人事务局</t>
  </si>
  <si>
    <r>
      <rPr>
        <sz val="11"/>
        <color rgb="FF000000"/>
        <rFont val="宋体"/>
        <charset val="134"/>
      </rPr>
      <t>单位:</t>
    </r>
    <r>
      <rPr>
        <sz val="11"/>
        <rFont val="宋体"/>
        <charset val="134"/>
      </rPr>
      <t>万</t>
    </r>
    <r>
      <rPr>
        <sz val="11"/>
        <color rgb="FF000000"/>
        <rFont val="宋体"/>
        <charset val="134"/>
      </rPr>
      <t>元</t>
    </r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</si>
  <si>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</si>
  <si>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</si>
  <si>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</si>
  <si>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</si>
  <si>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</si>
  <si>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</si>
  <si>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 xml:space="preserve">  一、一般公共服务支出</t>
  </si>
  <si>
    <t>二、政府性基金预算拨款收入</t>
  </si>
  <si>
    <t xml:space="preserve">  二、外交支出</t>
  </si>
  <si>
    <t>三、国有资本经营预算拨款收入</t>
  </si>
  <si>
    <t xml:space="preserve">  三、国防支出</t>
  </si>
  <si>
    <t>四、财政专户管理资金收入</t>
  </si>
  <si>
    <t xml:space="preserve">  四、公共安全支出</t>
  </si>
  <si>
    <t>五、事业收入</t>
  </si>
  <si>
    <t xml:space="preserve">  五、教育支出</t>
  </si>
  <si>
    <t>六、事业单位经营收入</t>
  </si>
  <si>
    <t xml:space="preserve">  六、科学技术支出</t>
  </si>
  <si>
    <t>七、上级补助收入</t>
  </si>
  <si>
    <t xml:space="preserve">  七、文化旅游体育与传媒支出</t>
  </si>
  <si>
    <t>八、附属单位上缴收入</t>
  </si>
  <si>
    <t xml:space="preserve">  八、社会保障和就业支出</t>
  </si>
  <si>
    <t>九、其他收入</t>
  </si>
  <si>
    <t xml:space="preserve">  九、社会保险基金支出</t>
  </si>
  <si>
    <t xml:space="preserve">  十、卫生健康支出</t>
  </si>
  <si>
    <t xml:space="preserve">  十一、节能环保支出</t>
  </si>
  <si>
    <t xml:space="preserve">  十二、城乡社区支出</t>
  </si>
  <si>
    <t xml:space="preserve">  十三、农林水支出</t>
  </si>
  <si>
    <t xml:space="preserve">  十四、交通运输支出</t>
  </si>
  <si>
    <t xml:space="preserve">  十五、资源勘探信息等支出</t>
  </si>
  <si>
    <t xml:space="preserve">  十六、商业服务业等支出</t>
  </si>
  <si>
    <t xml:space="preserve">  十七、金融支出</t>
  </si>
  <si>
    <t xml:space="preserve">  十八、援助其他地区支出</t>
  </si>
  <si>
    <t xml:space="preserve">  十九、自然资源海洋气象等支出</t>
  </si>
  <si>
    <t xml:space="preserve">  二十、住房保障支出</t>
  </si>
  <si>
    <t xml:space="preserve">  二十一、粮油物资储备支出</t>
  </si>
  <si>
    <t xml:space="preserve">  二十二、国有资本经营预算支出</t>
  </si>
  <si>
    <t xml:space="preserve">  二十三、灾害防治及应急管理支出</t>
  </si>
  <si>
    <t xml:space="preserve">  二十四、预备费</t>
  </si>
  <si>
    <t xml:space="preserve">  二十五、其他支出</t>
  </si>
  <si>
    <t xml:space="preserve">  二十六、转移性支出</t>
  </si>
  <si>
    <t xml:space="preserve">  二十七、债务还本支出</t>
  </si>
  <si>
    <t xml:space="preserve">  二十八、债务付息支出</t>
  </si>
  <si>
    <t xml:space="preserve">  二十九、债务发行费用支出</t>
  </si>
  <si>
    <t xml:space="preserve">  三十、抗疫特别国债安排的支出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</si>
  <si>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</si>
  <si>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</si>
  <si>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</si>
  <si>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</si>
  <si>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</si>
  <si>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</si>
  <si>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</si>
  <si>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</si>
  <si>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</si>
  <si>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</si>
  <si>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</si>
  <si>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</si>
  <si>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</si>
  <si>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</si>
  <si>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</si>
  <si>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</si>
  <si>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</si>
  <si>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</si>
  <si>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</si>
  <si>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</si>
  <si>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</si>
  <si>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</si>
  <si>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</si>
  <si>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</si>
  <si>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351</t>
  </si>
  <si>
    <t>曲靖市退役军人事务局</t>
  </si>
  <si>
    <t>351004</t>
  </si>
  <si>
    <t xml:space="preserve">  曲靖市军用饮食供应站</t>
  </si>
  <si>
    <t>351001</t>
  </si>
  <si>
    <t xml:space="preserve">  曲靖市退役军人事务局</t>
  </si>
  <si>
    <t>351005</t>
  </si>
  <si>
    <t xml:space="preserve">  曲靖市军队离退休干部休养所</t>
  </si>
  <si>
    <t>3.部门支出预算表</t>
  </si>
  <si>
    <t>功能科目编码</t>
  </si>
  <si>
    <t>功能科目名称</t>
  </si>
  <si>
    <t>基本支出</t>
  </si>
  <si>
    <t>项目支出</t>
  </si>
  <si>
    <t>财政拨款</t>
  </si>
  <si>
    <t>财政专户管理的支出</t>
  </si>
  <si>
    <t>其中：财政拨款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</si>
  <si>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</si>
  <si>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</si>
  <si>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</si>
  <si>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</si>
  <si>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</si>
  <si>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</si>
  <si>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</si>
  <si>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</si>
  <si>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</si>
  <si>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</si>
  <si>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</si>
  <si>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</si>
  <si>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</si>
  <si>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</si>
  <si>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</si>
  <si>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</si>
  <si>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</si>
  <si>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2080803</t>
  </si>
  <si>
    <t xml:space="preserve">    在乡复员、退伍军人生活补助</t>
  </si>
  <si>
    <t>2080806</t>
  </si>
  <si>
    <t xml:space="preserve">    农村籍退役士兵老年生活补助</t>
  </si>
  <si>
    <t>2080899</t>
  </si>
  <si>
    <t xml:space="preserve">    其他优抚支出</t>
  </si>
  <si>
    <t>20809</t>
  </si>
  <si>
    <t xml:space="preserve">  退役安置</t>
  </si>
  <si>
    <t>2080901</t>
  </si>
  <si>
    <t xml:space="preserve">    退役士兵安置</t>
  </si>
  <si>
    <t>2080903</t>
  </si>
  <si>
    <t xml:space="preserve">    军队移交政府离退休干部管理机构</t>
  </si>
  <si>
    <t>2080904</t>
  </si>
  <si>
    <t xml:space="preserve">    退役士兵管理教育</t>
  </si>
  <si>
    <t>2080905</t>
  </si>
  <si>
    <t xml:space="preserve">    军队转业干部安置</t>
  </si>
  <si>
    <t>20828</t>
  </si>
  <si>
    <t xml:space="preserve">  退役军人管理事务</t>
  </si>
  <si>
    <t>2082801</t>
  </si>
  <si>
    <t xml:space="preserve">    行政运行</t>
  </si>
  <si>
    <t>2082804</t>
  </si>
  <si>
    <t xml:space="preserve">    拥军优属</t>
  </si>
  <si>
    <t>2082805</t>
  </si>
  <si>
    <t xml:space="preserve">    部队供应</t>
  </si>
  <si>
    <t>2082899</t>
  </si>
  <si>
    <t xml:space="preserve">    其他退役军人事务管理支出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</si>
  <si>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</si>
  <si>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</si>
  <si>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</si>
  <si>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</si>
  <si>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</si>
  <si>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</si>
  <si>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</si>
  <si>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</si>
  <si>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</si>
  <si>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</si>
  <si>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</si>
  <si>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</si>
  <si>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</si>
  <si>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</si>
  <si>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</si>
  <si>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</si>
  <si>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</si>
  <si>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</si>
  <si>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</si>
  <si>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</si>
  <si>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</si>
  <si>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</si>
  <si>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</si>
  <si>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4.财政拨款收支预算总表</t>
  </si>
  <si>
    <t>支出功能分类科目</t>
  </si>
  <si>
    <t xml:space="preserve">一、本年收入 </t>
  </si>
  <si>
    <t>一、本年支出</t>
  </si>
  <si>
    <t>（一）一般公共预算拨款收入</t>
  </si>
  <si>
    <t>（一）一般公共服务支出</t>
  </si>
  <si>
    <t xml:space="preserve">  1、本级财力安排</t>
  </si>
  <si>
    <t>（二）外交支出</t>
  </si>
  <si>
    <t xml:space="preserve">  2、专项收入安排</t>
  </si>
  <si>
    <t>（三）国防支出</t>
  </si>
  <si>
    <t xml:space="preserve">  3、执法办案补助</t>
  </si>
  <si>
    <t>（四）公共安全支出</t>
  </si>
  <si>
    <t xml:space="preserve">  4、收费成本补助</t>
  </si>
  <si>
    <t>（五）教育支出</t>
  </si>
  <si>
    <t xml:space="preserve">  5、国有资源（资产）有偿使用补助</t>
  </si>
  <si>
    <t>（六）科学技术支出</t>
  </si>
  <si>
    <t xml:space="preserve">  6、上级补助</t>
  </si>
  <si>
    <t>（七）文化旅游体育与传媒支出</t>
  </si>
  <si>
    <t xml:space="preserve">  7、一般债券</t>
  </si>
  <si>
    <t>（八）社会保障和就业支出</t>
  </si>
  <si>
    <t>（二）政府性基金预算拨款收入</t>
  </si>
  <si>
    <t>（九）社会保险基金支出</t>
  </si>
  <si>
    <t>（十）卫生健康支出</t>
  </si>
  <si>
    <t xml:space="preserve">  2、上级补助</t>
  </si>
  <si>
    <t>（十一）节能环保支出</t>
  </si>
  <si>
    <t xml:space="preserve">  3、专项债券</t>
  </si>
  <si>
    <t>（十二）城乡社区支出</t>
  </si>
  <si>
    <t>（三）国有资本经营预算拨款收入</t>
  </si>
  <si>
    <t>（十三）农林水支出</t>
  </si>
  <si>
    <t>二、上年结转结余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</si>
  <si>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</si>
  <si>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</si>
  <si>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</si>
  <si>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</si>
  <si>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</si>
  <si>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</si>
  <si>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</si>
  <si>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</si>
  <si>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</si>
  <si>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</si>
  <si>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</si>
  <si>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</si>
  <si>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</si>
  <si>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</si>
  <si>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</si>
  <si>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</si>
  <si>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</si>
  <si>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二、年终结转结余</t>
  </si>
  <si>
    <t>收 入 总 计</t>
  </si>
  <si>
    <t>支 出 总 计</t>
  </si>
  <si>
    <t>5.一般公共预算支出预算表（按功能科目分类）</t>
  </si>
  <si>
    <t>部门预算支出功能分类科目</t>
  </si>
  <si>
    <t>科目编码</t>
  </si>
  <si>
    <t>科目名称</t>
  </si>
  <si>
    <t>人员经费</t>
  </si>
  <si>
    <t>公用经费</t>
  </si>
  <si>
    <t>1</t>
  </si>
  <si>
    <t>2</t>
  </si>
  <si>
    <t>3</t>
  </si>
  <si>
    <t>4</t>
  </si>
  <si>
    <t>5</t>
  </si>
  <si>
    <t>6</t>
  </si>
  <si>
    <t>6  财政拨款支出明细表（按经济科目分类）</t>
  </si>
  <si>
    <t>政府预算支出经济分类科目</t>
  </si>
  <si>
    <t>部门预算支出经济分类科目</t>
  </si>
  <si>
    <t>类</t>
  </si>
  <si>
    <t>款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</si>
  <si>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</si>
  <si>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</si>
  <si>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</si>
  <si>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</si>
  <si>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</si>
  <si>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</si>
  <si>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</si>
  <si>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</si>
  <si>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</si>
  <si>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</si>
  <si>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</si>
  <si>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</si>
  <si>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</si>
  <si>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</si>
  <si>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</si>
  <si>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</si>
  <si>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</si>
  <si>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</si>
  <si>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</si>
  <si>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 xml:space="preserve">501 </t>
  </si>
  <si>
    <t xml:space="preserve">    </t>
  </si>
  <si>
    <t>机关工资福利支出</t>
  </si>
  <si>
    <t xml:space="preserve">301 </t>
  </si>
  <si>
    <t>工资福利支出</t>
  </si>
  <si>
    <t xml:space="preserve">01  </t>
  </si>
  <si>
    <t>工资奖金津补贴</t>
  </si>
  <si>
    <t>基本工资</t>
  </si>
  <si>
    <t xml:space="preserve">02  </t>
  </si>
  <si>
    <t>社会保障缴费</t>
  </si>
  <si>
    <t>津贴补贴</t>
  </si>
  <si>
    <t xml:space="preserve">03  </t>
  </si>
  <si>
    <t>住房公积金</t>
  </si>
  <si>
    <t>奖金</t>
  </si>
  <si>
    <t xml:space="preserve">99  </t>
  </si>
  <si>
    <t>其他工资福利支出</t>
  </si>
  <si>
    <t xml:space="preserve">06  </t>
  </si>
  <si>
    <t>伙食补助费</t>
  </si>
  <si>
    <t xml:space="preserve">502 </t>
  </si>
  <si>
    <t>机关商品和服务支出</t>
  </si>
  <si>
    <t xml:space="preserve">07  </t>
  </si>
  <si>
    <t>绩效工资</t>
  </si>
  <si>
    <t>办公经费</t>
  </si>
  <si>
    <t xml:space="preserve">08  </t>
  </si>
  <si>
    <t>机关事业单位基本养老保险缴费</t>
  </si>
  <si>
    <t>会议费</t>
  </si>
  <si>
    <t xml:space="preserve">09  </t>
  </si>
  <si>
    <t>职业年金缴费</t>
  </si>
  <si>
    <t>培训费</t>
  </si>
  <si>
    <t xml:space="preserve">10  </t>
  </si>
  <si>
    <t>职工基本医疗保险缴费</t>
  </si>
  <si>
    <t xml:space="preserve">04  </t>
  </si>
  <si>
    <t>专用材料购置费</t>
  </si>
  <si>
    <t xml:space="preserve">11  </t>
  </si>
  <si>
    <t>公务员医疗补助缴费</t>
  </si>
  <si>
    <t xml:space="preserve">05  </t>
  </si>
  <si>
    <t>委托业务费</t>
  </si>
  <si>
    <t xml:space="preserve">12  </t>
  </si>
  <si>
    <t>其他社会保障缴费</t>
  </si>
  <si>
    <t>公务接待费</t>
  </si>
  <si>
    <t xml:space="preserve">13  </t>
  </si>
  <si>
    <t>因公出国（境）费用</t>
  </si>
  <si>
    <t xml:space="preserve">14  </t>
  </si>
  <si>
    <t>医疗费</t>
  </si>
  <si>
    <t>公务用车运行维护费</t>
  </si>
  <si>
    <t>维修（护）费</t>
  </si>
  <si>
    <t xml:space="preserve">302 </t>
  </si>
  <si>
    <t>商品和服务支出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</si>
  <si>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</si>
  <si>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</si>
  <si>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</si>
  <si>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</si>
  <si>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</si>
  <si>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</si>
  <si>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</si>
  <si>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</si>
  <si>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</si>
  <si>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</si>
  <si>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</si>
  <si>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</si>
  <si>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</si>
  <si>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</si>
  <si>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</si>
  <si>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</si>
  <si>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</si>
  <si>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</si>
  <si>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</si>
  <si>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</si>
  <si>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</si>
  <si>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</si>
  <si>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</si>
  <si>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15  </t>
  </si>
  <si>
    <t xml:space="preserve">16  </t>
  </si>
  <si>
    <t xml:space="preserve">17  </t>
  </si>
  <si>
    <t xml:space="preserve">505 </t>
  </si>
  <si>
    <t>对事业单位经常性补助</t>
  </si>
  <si>
    <t xml:space="preserve">18  </t>
  </si>
  <si>
    <t>专用材料费</t>
  </si>
  <si>
    <t xml:space="preserve">24  </t>
  </si>
  <si>
    <t>被装购置费</t>
  </si>
  <si>
    <t xml:space="preserve">25  </t>
  </si>
  <si>
    <t>专用燃料费</t>
  </si>
  <si>
    <t>其他对事业单位补助</t>
  </si>
  <si>
    <t xml:space="preserve">26  </t>
  </si>
  <si>
    <t>劳务费</t>
  </si>
  <si>
    <t xml:space="preserve">506 </t>
  </si>
  <si>
    <t>对事业单位资本性补助</t>
  </si>
  <si>
    <t xml:space="preserve">27  </t>
  </si>
  <si>
    <t>资本性支出（一）</t>
  </si>
  <si>
    <t xml:space="preserve">28  </t>
  </si>
  <si>
    <t>工会经费</t>
  </si>
  <si>
    <t>资本性支出（二）</t>
  </si>
  <si>
    <t xml:space="preserve">29  </t>
  </si>
  <si>
    <t>福利费</t>
  </si>
  <si>
    <t xml:space="preserve">507 </t>
  </si>
  <si>
    <t>对企业补助</t>
  </si>
  <si>
    <t xml:space="preserve">31  </t>
  </si>
  <si>
    <t>费用补贴</t>
  </si>
  <si>
    <t xml:space="preserve">39  </t>
  </si>
  <si>
    <t>其他交通费用</t>
  </si>
  <si>
    <t>利息补贴</t>
  </si>
  <si>
    <t xml:space="preserve">40  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</si>
  <si>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</si>
  <si>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</si>
  <si>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</si>
  <si>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</si>
  <si>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</si>
  <si>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对个人和家庭的补助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</si>
  <si>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</si>
  <si>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</si>
  <si>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</si>
  <si>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</si>
  <si>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</si>
  <si>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</si>
  <si>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</si>
  <si>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</si>
  <si>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</si>
  <si>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</si>
  <si>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</si>
  <si>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</si>
  <si>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</si>
  <si>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</si>
  <si>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</si>
  <si>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</si>
  <si>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</si>
  <si>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</si>
  <si>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</si>
  <si>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</si>
  <si>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</si>
  <si>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</si>
  <si>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</si>
  <si>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</si>
  <si>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</si>
  <si>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</si>
  <si>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</si>
  <si>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</si>
  <si>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</si>
  <si>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</si>
  <si>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</si>
  <si>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</si>
  <si>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</si>
  <si>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</si>
  <si>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</si>
  <si>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</si>
  <si>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</si>
  <si>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</si>
  <si>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</si>
  <si>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</si>
  <si>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</si>
  <si>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</si>
  <si>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</si>
  <si>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</si>
  <si>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</si>
  <si>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</si>
  <si>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</si>
  <si>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</si>
  <si>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</si>
  <si>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</si>
  <si>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</si>
  <si>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</si>
  <si>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</si>
  <si>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</si>
  <si>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</si>
  <si>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</si>
  <si>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</si>
  <si>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</si>
  <si>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</si>
  <si>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</si>
  <si>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</si>
  <si>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</si>
  <si>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</si>
  <si>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</si>
  <si>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</si>
  <si>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</si>
  <si>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</si>
  <si>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</si>
  <si>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</si>
  <si>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</si>
  <si>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</si>
  <si>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</si>
  <si>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</si>
  <si>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7.一般公共预算“三公”经费支出预算表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</si>
  <si>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</si>
  <si>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</si>
  <si>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</si>
  <si>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</si>
  <si>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</si>
  <si>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</si>
  <si>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注：“三公”明细项金额应与表6明细金额汇总不相符原因是：曲靖市军队离退休干部休养所经费来源由中央财政拨款，市级财政实行包干，曲靖市军队离退休干部休养所“三公”经费5.93万，其中：公务用车运行维护费5.7万，公务接待费0.23万，列入中央拨款项目，在表6中无法显示。</t>
  </si>
  <si>
    <t>8.基本支出预算表（人员类、运转类公用经费项目）</t>
  </si>
  <si>
    <t>单位名称</t>
  </si>
  <si>
    <t>项目代码</t>
  </si>
  <si>
    <t>项目名称</t>
  </si>
  <si>
    <t>部门经济科目编码</t>
  </si>
  <si>
    <t>部门经济科目名称</t>
  </si>
  <si>
    <t>资金来源</t>
  </si>
  <si>
    <t>总计</t>
  </si>
  <si>
    <t>全年数</t>
  </si>
  <si>
    <t>已预拨</t>
  </si>
  <si>
    <t>抵扣上年垫付资金</t>
  </si>
  <si>
    <t>本次下达</t>
  </si>
  <si>
    <t>另文下达</t>
  </si>
  <si>
    <t>其中：转隶人员公用经费</t>
  </si>
  <si>
    <t>530300210000000020275</t>
  </si>
  <si>
    <t>行政人员支出工资</t>
  </si>
  <si>
    <t>行政运行</t>
  </si>
  <si>
    <t>30101</t>
  </si>
  <si>
    <t>30102</t>
  </si>
  <si>
    <t>30103</t>
  </si>
  <si>
    <t>530300210000000020277</t>
  </si>
  <si>
    <t>公务员医疗费</t>
  </si>
  <si>
    <t>公务员医疗补助</t>
  </si>
  <si>
    <t>30111</t>
  </si>
  <si>
    <t>530300210000000020282</t>
  </si>
  <si>
    <t>社会保障缴费（附加商业险）</t>
  </si>
  <si>
    <t>其他行政事业单位医疗支出</t>
  </si>
  <si>
    <t>30112</t>
  </si>
  <si>
    <t>530300210000000020283</t>
  </si>
  <si>
    <t>社会保障缴费（工伤保险）</t>
  </si>
  <si>
    <t>530300210000000020284</t>
  </si>
  <si>
    <t>社会保障缴费（基本医疗保险）</t>
  </si>
  <si>
    <t>行政单位医疗</t>
  </si>
  <si>
    <t>30110</t>
  </si>
  <si>
    <t>530300210000000020285</t>
  </si>
  <si>
    <t>社会保障缴费（生育保险）</t>
  </si>
  <si>
    <t>530300210000000020286</t>
  </si>
  <si>
    <t>社会保障缴费（失业保险）</t>
  </si>
  <si>
    <t>其他社会保障和就业支出</t>
  </si>
  <si>
    <t>530300210000000020287</t>
  </si>
  <si>
    <t>社会保障缴费（养老保险）</t>
  </si>
  <si>
    <t>机关事业单位基本养老保险缴费支出</t>
  </si>
  <si>
    <t>30108</t>
  </si>
  <si>
    <t>530300210000000020290</t>
  </si>
  <si>
    <t>社会保障缴费（住房公积金）</t>
  </si>
  <si>
    <t>30113</t>
  </si>
  <si>
    <t>530300210000000020292</t>
  </si>
  <si>
    <t>行政人员公务交通补贴</t>
  </si>
  <si>
    <t>30239</t>
  </si>
  <si>
    <t>530300210000000020294</t>
  </si>
  <si>
    <t>30228</t>
  </si>
  <si>
    <t>530300210000000020295</t>
  </si>
  <si>
    <t>30229</t>
  </si>
  <si>
    <t>530300210000000020296</t>
  </si>
  <si>
    <t>公务出行租车经费</t>
  </si>
  <si>
    <t>530300210000000020297</t>
  </si>
  <si>
    <t>30215</t>
  </si>
  <si>
    <t>530300210000000020298</t>
  </si>
  <si>
    <t>30216</t>
  </si>
  <si>
    <t>30299</t>
  </si>
  <si>
    <t>曲靖市军用饮食供应站</t>
  </si>
  <si>
    <t>530300210000000020330</t>
  </si>
  <si>
    <t>事业人员支出工资</t>
  </si>
  <si>
    <t>部队供应</t>
  </si>
  <si>
    <t>30107</t>
  </si>
  <si>
    <t>530300210000000020336</t>
  </si>
  <si>
    <t>530300210000000020337</t>
  </si>
  <si>
    <t>事业单位医疗</t>
  </si>
  <si>
    <t>530300210000000020340</t>
  </si>
  <si>
    <t>530300210000000020341</t>
  </si>
  <si>
    <t>530300210000000020344</t>
  </si>
  <si>
    <t>530300210000000020345</t>
  </si>
  <si>
    <t>事业单位离退休</t>
  </si>
  <si>
    <t>30302</t>
  </si>
  <si>
    <t>530300210000000020346</t>
  </si>
  <si>
    <t>遗属生活补助</t>
  </si>
  <si>
    <t>30304</t>
  </si>
  <si>
    <t>530300210000000020350</t>
  </si>
  <si>
    <t>530300210000000020351</t>
  </si>
  <si>
    <t>530300210000000020354</t>
  </si>
  <si>
    <t>530300210000000020355</t>
  </si>
  <si>
    <t>退休公用经费</t>
  </si>
  <si>
    <t>30201</t>
  </si>
  <si>
    <t>曲靖市军队离退休干部休养所</t>
  </si>
  <si>
    <t>530300210000000021571</t>
  </si>
  <si>
    <t>军队移交政府离退休干部管理机构</t>
  </si>
  <si>
    <t>30307</t>
  </si>
  <si>
    <t>530300210000000021581</t>
  </si>
  <si>
    <t>530300210000000021585</t>
  </si>
  <si>
    <t>9.项目支出预算表（其他运转类、特定目标类项目）</t>
  </si>
  <si>
    <t>项目分类</t>
  </si>
  <si>
    <t>项目单位</t>
  </si>
  <si>
    <t>经济科目编码</t>
  </si>
  <si>
    <t>经济科目名称</t>
  </si>
  <si>
    <t>本年拨款</t>
  </si>
  <si>
    <t>财政拨款结转结余</t>
  </si>
  <si>
    <t>事业单位
经营收入</t>
  </si>
  <si>
    <t>本级财力</t>
  </si>
  <si>
    <t>专项收入</t>
  </si>
  <si>
    <t>执法办案
补助</t>
  </si>
  <si>
    <t>收费成本
补偿</t>
  </si>
  <si>
    <t>国有资源（资产）有偿使用收入</t>
  </si>
  <si>
    <t>上级补助</t>
  </si>
  <si>
    <t>一般债券</t>
  </si>
  <si>
    <t>其中：本次下达</t>
  </si>
  <si>
    <t>32 民生类</t>
  </si>
  <si>
    <t>530300200000000001887</t>
  </si>
  <si>
    <t>提高在乡复员军人生活补助标准市级承担经费</t>
  </si>
  <si>
    <t>农村籍退役士兵老年生活补助</t>
  </si>
  <si>
    <t>39999</t>
  </si>
  <si>
    <t>530300200000000001913</t>
  </si>
  <si>
    <t>重点优抚对象生活困难补助资金</t>
  </si>
  <si>
    <t>在乡复员、退伍军人生活补助</t>
  </si>
  <si>
    <t>530300200000000001931</t>
  </si>
  <si>
    <t>城镇无工作且困难重点优抚对象生活补助资金</t>
  </si>
  <si>
    <t>530300200000000002001</t>
  </si>
  <si>
    <t>提高“三属”定期抚恤补助经费</t>
  </si>
  <si>
    <t>死亡抚恤</t>
  </si>
  <si>
    <t>530300200000000002008</t>
  </si>
  <si>
    <t>出国参战民工生活补助经费</t>
  </si>
  <si>
    <t>530300200000000002082</t>
  </si>
  <si>
    <t>“春节、八一”慰问经费</t>
  </si>
  <si>
    <t>拥军优属</t>
  </si>
  <si>
    <t>30399</t>
  </si>
  <si>
    <t>33 事业发展类</t>
  </si>
  <si>
    <t>530300200000000000999</t>
  </si>
  <si>
    <t>烈士纪念日活动补助经费</t>
  </si>
  <si>
    <t>其他优抚支出</t>
  </si>
  <si>
    <t>30227</t>
  </si>
  <si>
    <t>31 专项业务类</t>
  </si>
  <si>
    <t>530300200000000002016</t>
  </si>
  <si>
    <t>退役军人专场招聘会经费</t>
  </si>
  <si>
    <t>其他退役军人事务管理支出</t>
  </si>
  <si>
    <t>530300200000000002018</t>
  </si>
  <si>
    <t>自主择业军转干部服务管理经费</t>
  </si>
  <si>
    <t>30217</t>
  </si>
  <si>
    <t>30231</t>
  </si>
  <si>
    <t>530300210000000001997</t>
  </si>
  <si>
    <t>退役军人事务局网络通信及设施设备采购经费</t>
  </si>
  <si>
    <t>31002</t>
  </si>
  <si>
    <t>31007</t>
  </si>
  <si>
    <t>530300210000000017731</t>
  </si>
  <si>
    <t>全国双拥模范城创建成果巩固经费</t>
  </si>
  <si>
    <t>530300210000000017811</t>
  </si>
  <si>
    <t>烈士纪念设施修缮维护经费</t>
  </si>
  <si>
    <t>530300200000000000277</t>
  </si>
  <si>
    <t>军供业务补助经费</t>
  </si>
  <si>
    <t>30205</t>
  </si>
  <si>
    <t>30206</t>
  </si>
  <si>
    <t>30207</t>
  </si>
  <si>
    <t>30209</t>
  </si>
  <si>
    <t>30211</t>
  </si>
  <si>
    <t>30213</t>
  </si>
  <si>
    <t>30226</t>
  </si>
  <si>
    <t>10.项目支出绩效目标表（本级下达）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</si>
  <si>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</si>
  <si>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</si>
  <si>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</si>
  <si>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</si>
  <si>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</si>
  <si>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</si>
  <si>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</si>
  <si>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</si>
  <si>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</si>
  <si>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</si>
  <si>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退役军人专场招聘会经费</t>
  </si>
  <si>
    <t>健全退役军人就业创业机制，坚持需求牵引,政府搭建退役军人就业与用人单位之间的双向选择平台，为退役军人提供就业创业信息和岗位，将服务退役军人工作做细做实，2022年召开两次退役军人专场招聘会。</t>
  </si>
  <si>
    <t>效益指标</t>
  </si>
  <si>
    <t>社会效益指标</t>
  </si>
  <si>
    <t>保障退役军人有就业岗位
并与用人单位实现双向选
择</t>
  </si>
  <si>
    <t>&gt;=</t>
  </si>
  <si>
    <t>90%</t>
  </si>
  <si>
    <t>%</t>
  </si>
  <si>
    <t>定性指标</t>
  </si>
  <si>
    <t>保障退役军人有就业岗位
并与用人单位实现双向选</t>
  </si>
  <si>
    <t>满意度指标</t>
  </si>
  <si>
    <t>服务对象满意度指标</t>
  </si>
  <si>
    <t>退役军人满意</t>
  </si>
  <si>
    <t>产出指标</t>
  </si>
  <si>
    <t>数量指标</t>
  </si>
  <si>
    <t>召开退役军人专场招聘会次数</t>
  </si>
  <si>
    <t>=</t>
  </si>
  <si>
    <t>次</t>
  </si>
  <si>
    <t>定量指标</t>
  </si>
  <si>
    <t>退役军人专场招聘会次数</t>
  </si>
  <si>
    <t xml:space="preserve">    “春节、八一”慰问经费</t>
  </si>
  <si>
    <t>资金到位后，确保市委、市政府的慰问工作和各项双拥工作圆满完成，推动全市双拥工作全面发展，增强军政军民团结，为创建新一轮全国双拥模范城创造良好条件，同时充分发挥双拥工作在构建和谐社会中的重要作用。</t>
  </si>
  <si>
    <t>慰问曲靖籍边海防及执行任务官兵家属，开展“六送”活动</t>
  </si>
  <si>
    <t xml:space="preserve">500 </t>
  </si>
  <si>
    <t>人</t>
  </si>
  <si>
    <t xml:space="preserve">开展慰问 </t>
  </si>
  <si>
    <t xml:space="preserve"> 　 慰问驻曲部队</t>
  </si>
  <si>
    <t>35</t>
  </si>
  <si>
    <t>个</t>
  </si>
  <si>
    <t>服务对象满意率</t>
  </si>
  <si>
    <t>　 春节对烈属、军属和重点优抚对象慰问</t>
  </si>
  <si>
    <t>450</t>
  </si>
  <si>
    <t xml:space="preserve"> 促进军民团结</t>
  </si>
  <si>
    <t xml:space="preserve">    烈士纪念日活动补助经费</t>
  </si>
  <si>
    <t>2014年，根据第十二届全国人民代表大会常务委员会第十次会议决定，每年的9月30日设立为烈士纪念日，举行烈士纪念活动。曲靖市委、市政府每年9月30日都要在寥廓山烈士陵园举行隆重的烈士公祭活动，纪念英烈</t>
  </si>
  <si>
    <t>时效指标</t>
  </si>
  <si>
    <t>公祭活动时间</t>
  </si>
  <si>
    <t>9月30日</t>
  </si>
  <si>
    <t>天</t>
  </si>
  <si>
    <t xml:space="preserve"> 　 全市市民通过纪念活动，大力弘扬烈士精神</t>
  </si>
  <si>
    <t>效果明显</t>
  </si>
  <si>
    <t xml:space="preserve"> 全市市民通过纪念活动，大力弘扬烈士精神</t>
  </si>
  <si>
    <t>参加公祭人数</t>
  </si>
  <si>
    <t>300</t>
  </si>
  <si>
    <t xml:space="preserve"> 社会群众满意率</t>
  </si>
  <si>
    <t xml:space="preserve">    退役军人事务局网络通信及设施设备采购经费</t>
  </si>
  <si>
    <t>确保单位工作正常运行，推进全市退役军人事业的稳步发展。保障曲靖市退役军人事务局和曲靖市退役军人服务中心35人正常办公条件，确保全市12万退役军人及其他优抚对象的政策落实到位、服务保障到位。</t>
  </si>
  <si>
    <t>质量指标</t>
  </si>
  <si>
    <t>采购及建设符合国家质检标准</t>
  </si>
  <si>
    <t>100%</t>
  </si>
  <si>
    <t>成本指标</t>
  </si>
  <si>
    <t>通过公共资源交易中心进行招标</t>
  </si>
  <si>
    <t xml:space="preserve"> 　 达到正常办公条件，为退役军人做好服务保障工作</t>
  </si>
  <si>
    <t>办公设备设置</t>
  </si>
  <si>
    <t>82</t>
  </si>
  <si>
    <t>台</t>
  </si>
  <si>
    <t xml:space="preserve"> 　 服务对象满意率</t>
  </si>
  <si>
    <t>视频会议系统</t>
  </si>
  <si>
    <t xml:space="preserve">    自主择业军转干部服务管理经费</t>
  </si>
  <si>
    <t>规范自主择业服务经费的使用管理，经费专款专用，主要用于自主择业军转干部走访慰问、个案帮扶、档案管理、自主择业工作信息化建设、就业招聘、就业创业典型宣传、创业服务及其他日常管理服务工作。</t>
  </si>
  <si>
    <t>自主择业军转干部满意</t>
  </si>
  <si>
    <t xml:space="preserve">自主择业军转干部满意 </t>
  </si>
  <si>
    <t>军转干部管理服务人数</t>
  </si>
  <si>
    <t>408</t>
  </si>
  <si>
    <t>更好更完善的做好服务管理工作</t>
  </si>
  <si>
    <t>85%</t>
  </si>
  <si>
    <t xml:space="preserve">经费足额拨付率 </t>
  </si>
  <si>
    <t>100</t>
  </si>
  <si>
    <t xml:space="preserve">    全国双拥模范城创建成果巩固经费</t>
  </si>
  <si>
    <t>资金到位后，按工作计划组织落实各项工作，确保市委、市政府的安排重点工作和各项双拥工作圆满完成，推动全市双拥工作全面发展，增强军政军民团结，巩固双拥创建成果，为下一届双拥模范城创造良好条件，同时充分发挥双拥工作在构建和谐社会中的重要作用。</t>
  </si>
  <si>
    <t xml:space="preserve"> 制作一部双拥宣传片</t>
  </si>
  <si>
    <t xml:space="preserve"> 中心城区打造双拥主题公园</t>
  </si>
  <si>
    <t>打造双拥一条街</t>
  </si>
  <si>
    <t>条</t>
  </si>
  <si>
    <t>　 服务对象满意</t>
  </si>
  <si>
    <t xml:space="preserve"> 服务对象满意</t>
  </si>
  <si>
    <t xml:space="preserve"> 　 制作永久性双拥宣传标志牌</t>
  </si>
  <si>
    <t>促进军民团结</t>
  </si>
  <si>
    <t xml:space="preserve"> 制作双拥宣传画册</t>
  </si>
  <si>
    <t>200</t>
  </si>
  <si>
    <t>册</t>
  </si>
  <si>
    <t/>
  </si>
  <si>
    <t xml:space="preserve">    军供业务补助经费</t>
  </si>
  <si>
    <t xml:space="preserve">军供站的主要工作职责是：做好保障部队作战、演习、训练、调防、施工、兵员征集、老兵退伍、抢险救灾等输送途中的饮食饮水供应。   根据民发【2009】88号文件《民政部、财政部、总后勤部关于进一步加强军用饮食供应站建设管理工作的通知》积极做好部队保障工作。       </t>
  </si>
  <si>
    <t>部队满意</t>
  </si>
  <si>
    <t>95%</t>
  </si>
  <si>
    <t xml:space="preserve"> 保证接待质量、无差错、部队满意。</t>
  </si>
  <si>
    <t>聘用人员待遇</t>
  </si>
  <si>
    <t>3人</t>
  </si>
  <si>
    <t>元/人</t>
  </si>
  <si>
    <t xml:space="preserve">按时支付聘用人员工资 </t>
  </si>
  <si>
    <t>生态效益指标</t>
  </si>
  <si>
    <t>接待过程中注意生态环境保护</t>
  </si>
  <si>
    <t>新建接待楼、厨房餐厅改善接待环境</t>
  </si>
  <si>
    <t>绿色、环保 的接待程序</t>
  </si>
  <si>
    <t>接待安全责任</t>
  </si>
  <si>
    <t>无安全质量事故</t>
  </si>
  <si>
    <t xml:space="preserve">保证无安全质量事故 </t>
  </si>
  <si>
    <t>车辆养护</t>
  </si>
  <si>
    <t>万元/个</t>
  </si>
  <si>
    <t xml:space="preserve">保证车辆安全运转 </t>
  </si>
  <si>
    <t>年度完成接待任务</t>
  </si>
  <si>
    <t>2.5万人次</t>
  </si>
  <si>
    <t xml:space="preserve">2021年计划完成接待任务2.5万人次 </t>
  </si>
  <si>
    <t>接待质量</t>
  </si>
  <si>
    <t>供应无差错</t>
  </si>
  <si>
    <t xml:space="preserve">保证接待供应无差错 </t>
  </si>
  <si>
    <t>11.项目支出绩效目标表（另文下达）</t>
  </si>
  <si>
    <t>说明：曲靖市退役军人事务局无另文下达的项目支出，故此表为空</t>
  </si>
  <si>
    <t>12.政府性基金预算支出预算表</t>
  </si>
  <si>
    <t>本年政府性基金预算支出</t>
  </si>
  <si>
    <t>说明：曲靖市退役军人事务局无政府性基金预算，故此表为空。</t>
  </si>
  <si>
    <t>13.国有资本经营预算支出表</t>
  </si>
  <si>
    <t>单位：曲靖市退役军人事务局</t>
  </si>
  <si>
    <t>本年国有资本经营预算支出</t>
  </si>
  <si>
    <t>0</t>
  </si>
  <si>
    <t>说明：曲靖市退役军人事务局无国有资本预算，故此表为空。</t>
  </si>
  <si>
    <t>14.部门政府采购预算表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</si>
  <si>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</si>
  <si>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</si>
  <si>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</si>
  <si>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</si>
  <si>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</si>
  <si>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</si>
  <si>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</si>
  <si>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国有资本经营收入</t>
  </si>
  <si>
    <t>财政专户管理的收入</t>
  </si>
  <si>
    <t>单位自筹</t>
  </si>
  <si>
    <t>上年结转</t>
  </si>
  <si>
    <t>家具、用具及装具</t>
  </si>
  <si>
    <t>A060401 金属骨架沙发类</t>
  </si>
  <si>
    <t>通用设备-广播、电视、电影设备</t>
  </si>
  <si>
    <t>A02080801 视频会议控制台</t>
  </si>
  <si>
    <t>A02080899 其他视频会议系统设备</t>
  </si>
  <si>
    <t>A060501 木质柜类</t>
  </si>
  <si>
    <t>套</t>
  </si>
  <si>
    <t>A02010701 机柜</t>
  </si>
  <si>
    <t>通用设备-计算及设备</t>
  </si>
  <si>
    <t>A02010104 台式计算机</t>
  </si>
  <si>
    <t>A02091102 通用摄像机</t>
  </si>
  <si>
    <t>A02080804 音视频矩阵</t>
  </si>
  <si>
    <t>通用设备-通信设备</t>
  </si>
  <si>
    <t>A02010299 其他网络设备</t>
  </si>
  <si>
    <t>通用设备-电子和通信测量设备</t>
  </si>
  <si>
    <t>A0202050101 数字照相机</t>
  </si>
  <si>
    <t>A02080803 视频会议室终端</t>
  </si>
  <si>
    <t>A02010105 便携式计算机</t>
  </si>
  <si>
    <t>通用设备-办公设备</t>
  </si>
  <si>
    <t>A0201020201 以太网交换机</t>
  </si>
  <si>
    <t>A02010201 路由器</t>
  </si>
  <si>
    <t>A02080802 视频会议多点控制器</t>
  </si>
  <si>
    <t>A060205 木制台、桌类</t>
  </si>
  <si>
    <t>A020204 多功能一体机</t>
  </si>
  <si>
    <t>15.政府购买服务预算表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</si>
  <si>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</si>
  <si>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</si>
  <si>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</si>
  <si>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</si>
  <si>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</si>
  <si>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</si>
  <si>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国有资本经营收益</t>
  </si>
  <si>
    <t>说明：曲靖市退役军人事务局2021年无政府购买服务预算。</t>
  </si>
  <si>
    <t>16.市对下转移支付预算表</t>
  </si>
  <si>
    <t>单位名称（项目）</t>
  </si>
  <si>
    <t>地区</t>
  </si>
  <si>
    <t>政府性基金</t>
  </si>
  <si>
    <t>麒麟区</t>
  </si>
  <si>
    <t>沾益区</t>
  </si>
  <si>
    <t>马龙区</t>
  </si>
  <si>
    <t>宣威市</t>
  </si>
  <si>
    <t>富源县</t>
  </si>
  <si>
    <t>罗平县</t>
  </si>
  <si>
    <t>师宗县</t>
  </si>
  <si>
    <t>陆良县</t>
  </si>
  <si>
    <t>会泽县</t>
  </si>
  <si>
    <t>开发区</t>
  </si>
  <si>
    <t xml:space="preserve">    提高在乡复员军人生活补助标准市级承担经费</t>
  </si>
  <si>
    <t xml:space="preserve">    提高“三属”定期抚恤补助经费</t>
  </si>
  <si>
    <t xml:space="preserve">    出国参战民工生活补助经费</t>
  </si>
  <si>
    <t xml:space="preserve">    重点优抚对象生活困难补助资金</t>
  </si>
  <si>
    <t xml:space="preserve">    烈士纪念设施修缮维护经费</t>
  </si>
  <si>
    <t xml:space="preserve">    城镇无工作且困难重点优抚对象生活补助资金</t>
  </si>
  <si>
    <t>17.市对下转移支付绩效目标表</t>
  </si>
  <si>
    <t>及时提高在乡复员军人、带病回乡退伍军人和老女兵生活补助标准</t>
  </si>
  <si>
    <t xml:space="preserve"> 符合享受定期补助的优抚对象人数</t>
  </si>
  <si>
    <t>&gt;</t>
  </si>
  <si>
    <t>4416</t>
  </si>
  <si>
    <t xml:space="preserve">  符合享受定期补助的优抚对象人数</t>
  </si>
  <si>
    <t>优抚对象满意率度</t>
  </si>
  <si>
    <t xml:space="preserve"> 经费足额拨付率和补助标准执行率</t>
  </si>
  <si>
    <t xml:space="preserve"> 优抚对象生活情况</t>
  </si>
  <si>
    <t>有效改善</t>
  </si>
  <si>
    <t>　 抚恤补助资金及时拨付率</t>
  </si>
  <si>
    <t>及时提高三属定期抚恤标准，保障基本生活。</t>
  </si>
  <si>
    <t xml:space="preserve"> 符合享受定期抚恤的三属人数</t>
  </si>
  <si>
    <t>426</t>
  </si>
  <si>
    <t xml:space="preserve"> 抚恤补助资金及时拨付率</t>
  </si>
  <si>
    <t xml:space="preserve"> 　 优抚对象满意率度</t>
  </si>
  <si>
    <t>优抚对象政策知晓率</t>
  </si>
  <si>
    <t>及时提高出国参战民兵民工标准，保障基本生活。</t>
  </si>
  <si>
    <t xml:space="preserve"> 出国参战民兵民工满意率度</t>
  </si>
  <si>
    <t>经费足额拨付率和补助标准执行率</t>
  </si>
  <si>
    <t>出国参战民兵民工政策知晓率</t>
  </si>
  <si>
    <t xml:space="preserve">出国参战民兵民工政策知晓率 </t>
  </si>
  <si>
    <t xml:space="preserve"> 　 符合享受定期补助的出国参战民兵民工人数</t>
  </si>
  <si>
    <t>402</t>
  </si>
  <si>
    <t>春节和“八一”对重点优抚对象每人每次慰问100元</t>
  </si>
  <si>
    <t xml:space="preserve"> 　 优抚对象慰问金</t>
  </si>
  <si>
    <t xml:space="preserve"> 重点优抚对象政策知晓率</t>
  </si>
  <si>
    <t>　 重点优抚对象满意率度</t>
  </si>
  <si>
    <t xml:space="preserve"> 　 经费足额拨付率和补助标准执行率</t>
  </si>
  <si>
    <t xml:space="preserve"> 　 重点优抚对象人数</t>
  </si>
  <si>
    <t>29405</t>
  </si>
  <si>
    <t xml:space="preserve"> 根据中共云南省委办公厅 云南省人民政府办公厅 云南省军区办公室印发的《烈士纪念设施规划建设修缮管理维护工作实施方案》(云办通〔2020〕23号)，要将烈士纪念设施日常保护管理和维修改造等经费纳入政府预算，确保做好烈士纪念设施日常保护管理和维修改造工作。</t>
  </si>
  <si>
    <t xml:space="preserve"> 做好烈士纪念设施维护管理,大力弘扬烈士精神</t>
  </si>
  <si>
    <t xml:space="preserve">80% </t>
  </si>
  <si>
    <t xml:space="preserve"> 做好烈士纪念设施维护管理</t>
  </si>
  <si>
    <t xml:space="preserve">烈士纪念设施 </t>
  </si>
  <si>
    <t xml:space="preserve">26 </t>
  </si>
  <si>
    <t xml:space="preserve"> 　 社会群众满意率</t>
  </si>
  <si>
    <t>90</t>
  </si>
  <si>
    <t xml:space="preserve">资金及时拨付率 </t>
  </si>
  <si>
    <t xml:space="preserve">100 </t>
  </si>
  <si>
    <t>每人每月补助400元，市级配套96元，按时按质完成成兑现城镇生活困难的重点优抚对象生活补助</t>
  </si>
  <si>
    <t xml:space="preserve"> 城镇生活困难的重点优抚对象</t>
  </si>
  <si>
    <t>1000</t>
  </si>
  <si>
    <t>18.新增资产配置表</t>
  </si>
  <si>
    <t>资产类别</t>
  </si>
  <si>
    <t>资产分类代码.名称</t>
  </si>
  <si>
    <t>资产名称</t>
  </si>
  <si>
    <t>计量单位</t>
  </si>
  <si>
    <t>单价</t>
  </si>
  <si>
    <t>金额</t>
  </si>
  <si>
    <t>资金性质</t>
  </si>
  <si>
    <t>一般公共预算本级财力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</si>
</sst>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55">
    <font>
      <sz val="9"/>
      <name val="微软雅黑"/>
      <charset val="1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9"/>
      <name val="Arial"/>
      <charset val="1"/>
    </font>
    <font>
      <sz val="10"/>
      <name val="Arial"/>
      <charset val="1"/>
    </font>
    <font>
      <sz val="24"/>
      <name val="宋体"/>
      <charset val="134"/>
    </font>
    <font>
      <sz val="9"/>
      <color rgb="FF000000"/>
      <name val="宋体"/>
      <charset val="1"/>
    </font>
    <font>
      <sz val="9"/>
      <name val="宋体"/>
      <charset val="1"/>
    </font>
    <font>
      <sz val="19"/>
      <name val="宋体"/>
      <charset val="134"/>
    </font>
    <font>
      <sz val="30"/>
      <name val="宋体"/>
      <charset val="134"/>
    </font>
    <font>
      <sz val="19"/>
      <color rgb="FF000000"/>
      <name val="宋体"/>
      <charset val="134"/>
    </font>
    <font>
      <sz val="16"/>
      <color rgb="FF000000"/>
      <name val="宋体"/>
      <charset val="134"/>
    </font>
    <font>
      <sz val="34"/>
      <name val="宋体"/>
      <charset val="134"/>
    </font>
    <font>
      <sz val="10"/>
      <color rgb="FFFFFFFF"/>
      <name val="宋体"/>
      <charset val="134"/>
    </font>
    <font>
      <sz val="11"/>
      <color rgb="FFFFFFFF"/>
      <name val="宋体"/>
      <charset val="134"/>
    </font>
    <font>
      <b/>
      <sz val="10"/>
      <name val="Arial"/>
      <charset val="1"/>
    </font>
    <font>
      <sz val="10"/>
      <name val="宋体"/>
      <charset val="1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"/>
    </font>
    <font>
      <b/>
      <sz val="11"/>
      <color rgb="FF000000"/>
      <name val="宋体"/>
      <charset val="134"/>
    </font>
    <font>
      <b/>
      <sz val="9"/>
      <color rgb="FF000000"/>
      <name val="宋体"/>
      <charset val="1"/>
    </font>
    <font>
      <sz val="1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top"/>
      <protection locked="0"/>
    </xf>
    <xf numFmtId="43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2" borderId="2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3" borderId="27" applyNumberFormat="0" applyAlignment="0" applyProtection="0">
      <alignment vertical="center"/>
    </xf>
    <xf numFmtId="0" fontId="44" fillId="4" borderId="28" applyNumberFormat="0" applyAlignment="0" applyProtection="0">
      <alignment vertical="center"/>
    </xf>
    <xf numFmtId="0" fontId="45" fillId="4" borderId="27" applyNumberFormat="0" applyAlignment="0" applyProtection="0">
      <alignment vertical="center"/>
    </xf>
    <xf numFmtId="0" fontId="46" fillId="5" borderId="29" applyNumberFormat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25" fillId="0" borderId="0"/>
    <xf numFmtId="0" fontId="54" fillId="0" borderId="0">
      <alignment vertical="top"/>
      <protection locked="0"/>
    </xf>
    <xf numFmtId="0" fontId="1" fillId="0" borderId="0"/>
  </cellStyleXfs>
  <cellXfs count="3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vertical="center"/>
    </xf>
    <xf numFmtId="0" fontId="2" fillId="0" borderId="0" xfId="50" applyFont="1" applyFill="1" applyBorder="1" applyAlignment="1" applyProtection="1">
      <alignment vertical="top"/>
      <protection locked="0"/>
    </xf>
    <xf numFmtId="0" fontId="3" fillId="0" borderId="0" xfId="50" applyFont="1" applyFill="1" applyBorder="1" applyAlignment="1" applyProtection="1">
      <alignment horizontal="right" vertical="center"/>
    </xf>
    <xf numFmtId="0" fontId="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/>
    </xf>
    <xf numFmtId="0" fontId="3" fillId="0" borderId="0" xfId="50" applyFont="1" applyFill="1" applyBorder="1" applyAlignment="1" applyProtection="1">
      <alignment horizontal="left" vertical="center"/>
    </xf>
    <xf numFmtId="0" fontId="6" fillId="0" borderId="0" xfId="50" applyFont="1" applyFill="1" applyBorder="1" applyAlignment="1" applyProtection="1">
      <alignment horizontal="left" vertical="center"/>
    </xf>
    <xf numFmtId="0" fontId="7" fillId="0" borderId="0" xfId="50" applyFont="1" applyFill="1" applyBorder="1" applyAlignment="1" applyProtection="1">
      <alignment vertical="center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 wrapText="1"/>
    </xf>
    <xf numFmtId="0" fontId="3" fillId="0" borderId="3" xfId="50" applyFont="1" applyFill="1" applyBorder="1" applyAlignment="1" applyProtection="1">
      <alignment horizontal="center" vertical="center" wrapText="1"/>
    </xf>
    <xf numFmtId="0" fontId="3" fillId="0" borderId="4" xfId="50" applyFont="1" applyFill="1" applyBorder="1" applyAlignment="1" applyProtection="1">
      <alignment horizontal="center" vertical="center" wrapText="1"/>
    </xf>
    <xf numFmtId="176" fontId="3" fillId="0" borderId="4" xfId="50" applyNumberFormat="1" applyFont="1" applyFill="1" applyBorder="1" applyAlignment="1" applyProtection="1">
      <alignment horizontal="right" vertical="center" wrapText="1"/>
    </xf>
    <xf numFmtId="176" fontId="3" fillId="0" borderId="3" xfId="50" applyNumberFormat="1" applyFont="1" applyFill="1" applyBorder="1" applyAlignment="1" applyProtection="1">
      <alignment horizontal="right" vertical="center" wrapText="1"/>
    </xf>
    <xf numFmtId="0" fontId="3" fillId="0" borderId="0" xfId="50" applyFont="1" applyFill="1" applyBorder="1" applyAlignment="1" applyProtection="1">
      <alignment horizontal="right" vertical="center"/>
      <protection locked="0"/>
    </xf>
    <xf numFmtId="0" fontId="5" fillId="0" borderId="0" xfId="50" applyFont="1" applyFill="1" applyBorder="1" applyAlignment="1" applyProtection="1">
      <alignment horizontal="center" vertical="center"/>
      <protection locked="0"/>
    </xf>
    <xf numFmtId="0" fontId="2" fillId="0" borderId="0" xfId="50" applyFont="1" applyFill="1" applyBorder="1" applyAlignment="1" applyProtection="1">
      <alignment horizontal="right" vertical="top"/>
      <protection locked="0"/>
    </xf>
    <xf numFmtId="0" fontId="3" fillId="0" borderId="1" xfId="50" applyFont="1" applyFill="1" applyBorder="1" applyAlignment="1" applyProtection="1">
      <alignment horizontal="center" vertical="center"/>
    </xf>
    <xf numFmtId="0" fontId="3" fillId="0" borderId="4" xfId="50" applyFont="1" applyFill="1" applyBorder="1" applyAlignment="1" applyProtection="1">
      <alignment horizontal="center" vertical="center"/>
    </xf>
    <xf numFmtId="0" fontId="3" fillId="0" borderId="3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>
      <alignment vertical="top"/>
      <protection locked="0"/>
    </xf>
    <xf numFmtId="0" fontId="9" fillId="0" borderId="0" xfId="50" applyFont="1" applyFill="1" applyBorder="1" applyAlignment="1" applyProtection="1"/>
    <xf numFmtId="0" fontId="10" fillId="0" borderId="0" xfId="50" applyFont="1" applyFill="1" applyBorder="1" applyAlignment="1" applyProtection="1"/>
    <xf numFmtId="0" fontId="11" fillId="0" borderId="0" xfId="50" applyFont="1" applyFill="1" applyBorder="1" applyAlignment="1" applyProtection="1">
      <alignment horizontal="center" vertical="center"/>
    </xf>
    <xf numFmtId="0" fontId="11" fillId="0" borderId="0" xfId="50" applyFont="1" applyFill="1" applyBorder="1" applyAlignment="1" applyProtection="1">
      <alignment horizontal="center" vertical="center"/>
      <protection locked="0"/>
    </xf>
    <xf numFmtId="0" fontId="6" fillId="0" borderId="0" xfId="50" applyFont="1" applyFill="1" applyBorder="1" applyAlignment="1" applyProtection="1">
      <alignment horizontal="left" vertical="center"/>
      <protection locked="0"/>
    </xf>
    <xf numFmtId="0" fontId="8" fillId="0" borderId="0" xfId="50" applyFont="1" applyFill="1" applyBorder="1" applyAlignment="1" applyProtection="1">
      <alignment vertical="center"/>
    </xf>
    <xf numFmtId="0" fontId="3" fillId="0" borderId="1" xfId="50" applyFont="1" applyFill="1" applyBorder="1" applyAlignment="1" applyProtection="1">
      <alignment horizontal="center" vertical="center"/>
      <protection locked="0"/>
    </xf>
    <xf numFmtId="0" fontId="12" fillId="0" borderId="1" xfId="50" applyFont="1" applyFill="1" applyBorder="1" applyAlignment="1" applyProtection="1">
      <alignment vertical="center" wrapText="1"/>
    </xf>
    <xf numFmtId="0" fontId="12" fillId="0" borderId="1" xfId="50" applyFont="1" applyFill="1" applyBorder="1" applyAlignment="1" applyProtection="1">
      <alignment vertical="center" wrapText="1"/>
      <protection locked="0"/>
    </xf>
    <xf numFmtId="0" fontId="12" fillId="0" borderId="2" xfId="50" applyFont="1" applyFill="1" applyBorder="1" applyAlignment="1" applyProtection="1">
      <alignment vertical="center" wrapText="1"/>
    </xf>
    <xf numFmtId="0" fontId="13" fillId="0" borderId="5" xfId="50" applyFont="1" applyFill="1" applyBorder="1" applyAlignment="1" applyProtection="1">
      <alignment vertical="center"/>
    </xf>
    <xf numFmtId="0" fontId="13" fillId="0" borderId="6" xfId="50" applyFont="1" applyFill="1" applyBorder="1" applyAlignment="1" applyProtection="1">
      <alignment vertical="center"/>
    </xf>
    <xf numFmtId="0" fontId="1" fillId="0" borderId="0" xfId="50" applyFont="1" applyFill="1" applyBorder="1" applyAlignment="1" applyProtection="1"/>
    <xf numFmtId="0" fontId="7" fillId="0" borderId="0" xfId="50" applyFont="1" applyFill="1" applyBorder="1" applyAlignment="1" applyProtection="1">
      <alignment horizontal="right" vertical="center"/>
    </xf>
    <xf numFmtId="0" fontId="14" fillId="0" borderId="0" xfId="50" applyFont="1" applyFill="1" applyAlignment="1" applyProtection="1">
      <alignment horizontal="center" vertical="center"/>
    </xf>
    <xf numFmtId="0" fontId="6" fillId="0" borderId="0" xfId="50" applyFont="1" applyFill="1" applyBorder="1" applyAlignment="1" applyProtection="1">
      <alignment horizontal="left" vertical="center" wrapText="1"/>
    </xf>
    <xf numFmtId="0" fontId="6" fillId="0" borderId="0" xfId="50" applyFont="1" applyFill="1" applyBorder="1" applyAlignment="1" applyProtection="1">
      <alignment wrapText="1"/>
    </xf>
    <xf numFmtId="0" fontId="6" fillId="0" borderId="0" xfId="50" applyFont="1" applyFill="1" applyBorder="1" applyAlignment="1" applyProtection="1">
      <alignment horizontal="right" wrapText="1"/>
    </xf>
    <xf numFmtId="0" fontId="3" fillId="0" borderId="2" xfId="50" applyFont="1" applyFill="1" applyBorder="1" applyAlignment="1" applyProtection="1">
      <alignment horizontal="center" vertical="center"/>
    </xf>
    <xf numFmtId="0" fontId="3" fillId="0" borderId="7" xfId="50" applyFont="1" applyFill="1" applyBorder="1" applyAlignment="1" applyProtection="1">
      <alignment horizontal="center" vertical="center"/>
    </xf>
    <xf numFmtId="0" fontId="3" fillId="0" borderId="8" xfId="50" applyFont="1" applyFill="1" applyBorder="1" applyAlignment="1" applyProtection="1">
      <alignment horizontal="center" vertical="center"/>
    </xf>
    <xf numFmtId="0" fontId="3" fillId="0" borderId="6" xfId="50" applyFont="1" applyFill="1" applyBorder="1" applyAlignment="1" applyProtection="1">
      <alignment horizontal="center" vertical="center"/>
    </xf>
    <xf numFmtId="0" fontId="3" fillId="0" borderId="5" xfId="50" applyFont="1" applyFill="1" applyBorder="1" applyAlignment="1" applyProtection="1">
      <alignment horizontal="center" vertical="center"/>
    </xf>
    <xf numFmtId="0" fontId="3" fillId="0" borderId="9" xfId="50" applyFont="1" applyFill="1" applyBorder="1" applyAlignment="1" applyProtection="1">
      <alignment horizontal="center" vertical="center" wrapText="1"/>
    </xf>
    <xf numFmtId="0" fontId="2" fillId="0" borderId="7" xfId="50" applyFont="1" applyFill="1" applyBorder="1" applyAlignment="1" applyProtection="1">
      <alignment horizontal="center" vertical="center"/>
    </xf>
    <xf numFmtId="176" fontId="12" fillId="0" borderId="1" xfId="50" applyNumberFormat="1" applyFont="1" applyFill="1" applyBorder="1" applyAlignment="1" applyProtection="1">
      <alignment horizontal="right" vertical="center"/>
    </xf>
    <xf numFmtId="176" fontId="12" fillId="0" borderId="1" xfId="50" applyNumberFormat="1" applyFont="1" applyFill="1" applyBorder="1" applyAlignment="1" applyProtection="1">
      <alignment horizontal="right" vertical="center"/>
      <protection locked="0"/>
    </xf>
    <xf numFmtId="176" fontId="13" fillId="0" borderId="7" xfId="50" applyNumberFormat="1" applyFont="1" applyFill="1" applyBorder="1" applyAlignment="1" applyProtection="1">
      <alignment horizontal="right" vertical="center"/>
      <protection locked="0"/>
    </xf>
    <xf numFmtId="0" fontId="6" fillId="0" borderId="0" xfId="50" applyFont="1" applyFill="1" applyBorder="1" applyAlignment="1" applyProtection="1"/>
    <xf numFmtId="0" fontId="6" fillId="0" borderId="0" xfId="50" applyFont="1" applyFill="1" applyBorder="1" applyAlignment="1" applyProtection="1">
      <alignment horizontal="right"/>
      <protection locked="0"/>
    </xf>
    <xf numFmtId="176" fontId="12" fillId="0" borderId="7" xfId="50" applyNumberFormat="1" applyFont="1" applyFill="1" applyBorder="1" applyAlignment="1" applyProtection="1">
      <alignment horizontal="right" vertical="center"/>
    </xf>
    <xf numFmtId="176" fontId="12" fillId="0" borderId="3" xfId="50" applyNumberFormat="1" applyFont="1" applyFill="1" applyBorder="1" applyAlignment="1" applyProtection="1">
      <alignment horizontal="right" vertical="center"/>
    </xf>
    <xf numFmtId="176" fontId="3" fillId="0" borderId="3" xfId="50" applyNumberFormat="1" applyFont="1" applyFill="1" applyBorder="1" applyAlignment="1" applyProtection="1">
      <alignment horizontal="right" vertical="center"/>
    </xf>
    <xf numFmtId="176" fontId="13" fillId="0" borderId="7" xfId="50" applyNumberFormat="1" applyFont="1" applyFill="1" applyBorder="1" applyAlignment="1" applyProtection="1">
      <alignment horizontal="right" vertical="center"/>
    </xf>
    <xf numFmtId="0" fontId="15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wrapText="1"/>
    </xf>
    <xf numFmtId="0" fontId="16" fillId="0" borderId="0" xfId="50" applyFont="1" applyFill="1" applyAlignment="1" applyProtection="1">
      <alignment horizontal="center" vertical="center"/>
    </xf>
    <xf numFmtId="0" fontId="8" fillId="0" borderId="0" xfId="50" applyFont="1" applyFill="1" applyBorder="1" applyAlignment="1" applyProtection="1">
      <alignment wrapText="1"/>
    </xf>
    <xf numFmtId="0" fontId="2" fillId="0" borderId="2" xfId="50" applyFont="1" applyFill="1" applyBorder="1" applyAlignment="1" applyProtection="1">
      <alignment horizontal="center" vertical="center" wrapText="1"/>
    </xf>
    <xf numFmtId="0" fontId="3" fillId="0" borderId="10" xfId="50" applyFont="1" applyFill="1" applyBorder="1" applyAlignment="1" applyProtection="1">
      <alignment horizontal="center" vertical="center" wrapText="1"/>
    </xf>
    <xf numFmtId="0" fontId="3" fillId="0" borderId="11" xfId="50" applyFont="1" applyFill="1" applyBorder="1" applyAlignment="1" applyProtection="1">
      <alignment horizontal="center" vertical="center" wrapText="1"/>
    </xf>
    <xf numFmtId="0" fontId="3" fillId="0" borderId="5" xfId="50" applyFont="1" applyFill="1" applyBorder="1" applyAlignment="1" applyProtection="1">
      <alignment horizontal="center" vertical="center" wrapText="1"/>
    </xf>
    <xf numFmtId="0" fontId="3" fillId="0" borderId="12" xfId="50" applyFont="1" applyFill="1" applyBorder="1" applyAlignment="1" applyProtection="1">
      <alignment horizontal="center" vertical="center" wrapText="1"/>
    </xf>
    <xf numFmtId="0" fontId="3" fillId="0" borderId="13" xfId="50" applyFont="1" applyFill="1" applyBorder="1" applyAlignment="1" applyProtection="1">
      <alignment horizontal="center" vertical="center" wrapText="1"/>
    </xf>
    <xf numFmtId="0" fontId="3" fillId="0" borderId="6" xfId="50" applyFont="1" applyFill="1" applyBorder="1" applyAlignment="1" applyProtection="1">
      <alignment horizontal="center" vertical="center" wrapText="1"/>
    </xf>
    <xf numFmtId="0" fontId="3" fillId="0" borderId="14" xfId="50" applyFont="1" applyFill="1" applyBorder="1" applyAlignment="1" applyProtection="1">
      <alignment horizontal="center" vertical="center" wrapText="1"/>
    </xf>
    <xf numFmtId="0" fontId="3" fillId="0" borderId="15" xfId="50" applyFont="1" applyFill="1" applyBorder="1" applyAlignment="1" applyProtection="1">
      <alignment horizontal="center" vertical="center" wrapText="1"/>
    </xf>
    <xf numFmtId="0" fontId="3" fillId="0" borderId="9" xfId="50" applyFont="1" applyFill="1" applyBorder="1" applyAlignment="1" applyProtection="1">
      <alignment vertical="center" wrapText="1"/>
      <protection locked="0"/>
    </xf>
    <xf numFmtId="0" fontId="3" fillId="0" borderId="3" xfId="50" applyFont="1" applyFill="1" applyBorder="1" applyAlignment="1" applyProtection="1">
      <alignment vertical="center" wrapText="1"/>
      <protection locked="0"/>
    </xf>
    <xf numFmtId="0" fontId="3" fillId="0" borderId="16" xfId="50" applyFont="1" applyFill="1" applyBorder="1" applyAlignment="1" applyProtection="1">
      <alignment vertical="center"/>
      <protection locked="0"/>
    </xf>
    <xf numFmtId="0" fontId="3" fillId="0" borderId="1" xfId="50" applyFont="1" applyFill="1" applyBorder="1" applyAlignment="1" applyProtection="1">
      <alignment vertical="center"/>
      <protection locked="0"/>
    </xf>
    <xf numFmtId="0" fontId="3" fillId="0" borderId="6" xfId="50" applyFont="1" applyFill="1" applyBorder="1" applyAlignment="1" applyProtection="1">
      <alignment vertical="center" wrapText="1"/>
    </xf>
    <xf numFmtId="0" fontId="3" fillId="0" borderId="16" xfId="50" applyFont="1" applyFill="1" applyBorder="1" applyAlignment="1" applyProtection="1">
      <alignment horizontal="center" vertical="center"/>
    </xf>
    <xf numFmtId="0" fontId="1" fillId="0" borderId="0" xfId="50" applyFont="1" applyFill="1" applyAlignment="1" applyProtection="1">
      <alignment horizontal="left"/>
    </xf>
    <xf numFmtId="0" fontId="7" fillId="0" borderId="0" xfId="50" applyFont="1" applyFill="1" applyBorder="1" applyAlignment="1" applyProtection="1">
      <alignment wrapText="1"/>
      <protection locked="0"/>
    </xf>
    <xf numFmtId="0" fontId="6" fillId="0" borderId="0" xfId="50" applyFont="1" applyFill="1" applyBorder="1" applyAlignment="1" applyProtection="1">
      <alignment wrapText="1"/>
      <protection locked="0"/>
    </xf>
    <xf numFmtId="0" fontId="3" fillId="0" borderId="11" xfId="50" applyFont="1" applyFill="1" applyBorder="1" applyAlignment="1" applyProtection="1">
      <alignment horizontal="center" vertical="center" wrapText="1"/>
      <protection locked="0"/>
    </xf>
    <xf numFmtId="0" fontId="3" fillId="0" borderId="3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Fill="1" applyBorder="1" applyAlignment="1" applyProtection="1">
      <alignment horizontal="center" vertical="center" wrapText="1"/>
    </xf>
    <xf numFmtId="0" fontId="2" fillId="0" borderId="0" xfId="50" applyFont="1" applyFill="1" applyBorder="1" applyAlignment="1" applyProtection="1">
      <alignment vertical="top" wrapText="1"/>
      <protection locked="0"/>
    </xf>
    <xf numFmtId="0" fontId="8" fillId="0" borderId="0" xfId="50" applyFont="1" applyFill="1" applyBorder="1" applyAlignment="1" applyProtection="1">
      <alignment vertical="top" wrapText="1"/>
      <protection locked="0"/>
    </xf>
    <xf numFmtId="0" fontId="3" fillId="0" borderId="8" xfId="50" applyFont="1" applyFill="1" applyBorder="1" applyAlignment="1" applyProtection="1">
      <alignment horizontal="center" vertical="center" wrapText="1"/>
    </xf>
    <xf numFmtId="0" fontId="3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12" xfId="50" applyFont="1" applyFill="1" applyBorder="1" applyAlignment="1" applyProtection="1">
      <alignment horizontal="center" vertical="center" wrapText="1"/>
      <protection locked="0"/>
    </xf>
    <xf numFmtId="0" fontId="3" fillId="0" borderId="17" xfId="50" applyFont="1" applyFill="1" applyBorder="1" applyAlignment="1" applyProtection="1">
      <alignment horizontal="center" vertical="center" wrapText="1"/>
    </xf>
    <xf numFmtId="0" fontId="3" fillId="0" borderId="15" xfId="50" applyFont="1" applyFill="1" applyBorder="1" applyAlignment="1" applyProtection="1">
      <alignment horizontal="center" vertical="center" wrapText="1"/>
      <protection locked="0"/>
    </xf>
    <xf numFmtId="0" fontId="3" fillId="0" borderId="0" xfId="50" applyFont="1" applyFill="1" applyBorder="1" applyAlignment="1" applyProtection="1">
      <alignment horizontal="right" vertical="center" wrapText="1"/>
      <protection locked="0"/>
    </xf>
    <xf numFmtId="0" fontId="3" fillId="0" borderId="0" xfId="50" applyFont="1" applyFill="1" applyBorder="1" applyAlignment="1" applyProtection="1">
      <alignment horizontal="right" vertical="center" wrapText="1"/>
    </xf>
    <xf numFmtId="0" fontId="17" fillId="0" borderId="0" xfId="0" applyFont="1" applyFill="1" applyAlignment="1" applyProtection="1">
      <alignment horizontal="center" vertical="center"/>
    </xf>
    <xf numFmtId="0" fontId="3" fillId="0" borderId="16" xfId="50" applyFont="1" applyFill="1" applyBorder="1" applyAlignment="1" applyProtection="1">
      <alignment horizontal="center" vertical="center" wrapText="1"/>
    </xf>
    <xf numFmtId="0" fontId="2" fillId="0" borderId="17" xfId="50" applyFont="1" applyFill="1" applyBorder="1" applyAlignment="1" applyProtection="1">
      <alignment horizontal="center" vertical="center" wrapText="1"/>
      <protection locked="0"/>
    </xf>
    <xf numFmtId="0" fontId="18" fillId="0" borderId="0" xfId="50" applyFont="1" applyFill="1" applyBorder="1" applyAlignment="1" applyProtection="1">
      <alignment vertical="top"/>
      <protection locked="0"/>
    </xf>
    <xf numFmtId="0" fontId="3" fillId="0" borderId="0" xfId="50" applyFont="1" applyFill="1" applyAlignment="1" applyProtection="1">
      <alignment horizontal="center" vertical="center" wrapText="1"/>
    </xf>
    <xf numFmtId="0" fontId="3" fillId="0" borderId="15" xfId="50" applyFont="1" applyFill="1" applyBorder="1" applyAlignment="1" applyProtection="1">
      <alignment horizontal="center" vertical="center"/>
    </xf>
    <xf numFmtId="0" fontId="3" fillId="0" borderId="15" xfId="50" applyFont="1" applyFill="1" applyBorder="1" applyAlignment="1" applyProtection="1">
      <alignment horizontal="center" vertical="center"/>
      <protection locked="0"/>
    </xf>
    <xf numFmtId="0" fontId="12" fillId="0" borderId="6" xfId="50" applyFont="1" applyFill="1" applyBorder="1" applyAlignment="1" applyProtection="1">
      <alignment vertical="center" wrapText="1"/>
    </xf>
    <xf numFmtId="0" fontId="12" fillId="0" borderId="15" xfId="50" applyFont="1" applyFill="1" applyBorder="1" applyAlignment="1" applyProtection="1">
      <alignment vertical="center" wrapText="1"/>
    </xf>
    <xf numFmtId="4" fontId="12" fillId="0" borderId="15" xfId="50" applyNumberFormat="1" applyFont="1" applyFill="1" applyBorder="1" applyAlignment="1" applyProtection="1">
      <alignment vertical="center"/>
      <protection locked="0"/>
    </xf>
    <xf numFmtId="176" fontId="12" fillId="0" borderId="15" xfId="50" applyNumberFormat="1" applyFont="1" applyFill="1" applyBorder="1" applyAlignment="1" applyProtection="1">
      <alignment horizontal="right" vertical="center"/>
      <protection locked="0"/>
    </xf>
    <xf numFmtId="4" fontId="12" fillId="0" borderId="15" xfId="50" applyNumberFormat="1" applyFont="1" applyFill="1" applyBorder="1" applyAlignment="1" applyProtection="1">
      <alignment vertical="center"/>
    </xf>
    <xf numFmtId="176" fontId="12" fillId="0" borderId="17" xfId="50" applyNumberFormat="1" applyFont="1" applyFill="1" applyBorder="1" applyAlignment="1" applyProtection="1">
      <alignment horizontal="right" vertical="center"/>
      <protection locked="0"/>
    </xf>
    <xf numFmtId="0" fontId="12" fillId="0" borderId="5" xfId="50" applyFont="1" applyFill="1" applyBorder="1" applyAlignment="1" applyProtection="1">
      <alignment vertical="center" wrapText="1"/>
    </xf>
    <xf numFmtId="0" fontId="12" fillId="0" borderId="12" xfId="50" applyFont="1" applyFill="1" applyBorder="1" applyAlignment="1" applyProtection="1">
      <alignment vertical="center" wrapText="1"/>
    </xf>
    <xf numFmtId="4" fontId="12" fillId="0" borderId="12" xfId="50" applyNumberFormat="1" applyFont="1" applyFill="1" applyBorder="1" applyAlignment="1" applyProtection="1">
      <alignment vertical="center"/>
    </xf>
    <xf numFmtId="176" fontId="12" fillId="0" borderId="12" xfId="50" applyNumberFormat="1" applyFont="1" applyFill="1" applyBorder="1" applyAlignment="1" applyProtection="1">
      <alignment horizontal="right" vertical="center"/>
      <protection locked="0"/>
    </xf>
    <xf numFmtId="176" fontId="12" fillId="0" borderId="0" xfId="50" applyNumberFormat="1" applyFont="1" applyFill="1" applyBorder="1" applyAlignment="1" applyProtection="1">
      <alignment horizontal="right" vertical="center"/>
      <protection locked="0"/>
    </xf>
    <xf numFmtId="0" fontId="12" fillId="0" borderId="3" xfId="50" applyFont="1" applyFill="1" applyBorder="1" applyAlignment="1" applyProtection="1">
      <alignment vertical="center" wrapText="1"/>
    </xf>
    <xf numFmtId="4" fontId="12" fillId="0" borderId="3" xfId="50" applyNumberFormat="1" applyFont="1" applyFill="1" applyBorder="1" applyAlignment="1" applyProtection="1">
      <alignment vertical="center"/>
    </xf>
    <xf numFmtId="176" fontId="12" fillId="0" borderId="3" xfId="50" applyNumberFormat="1" applyFont="1" applyFill="1" applyBorder="1" applyAlignment="1" applyProtection="1">
      <alignment horizontal="right" vertical="center"/>
      <protection locked="0"/>
    </xf>
    <xf numFmtId="0" fontId="12" fillId="0" borderId="3" xfId="50" applyFont="1" applyFill="1" applyBorder="1" applyAlignment="1" applyProtection="1">
      <alignment horizontal="center" vertical="center"/>
    </xf>
    <xf numFmtId="0" fontId="12" fillId="0" borderId="3" xfId="50" applyFont="1" applyFill="1" applyBorder="1" applyAlignment="1" applyProtection="1">
      <alignment horizontal="left" vertical="center"/>
    </xf>
    <xf numFmtId="0" fontId="12" fillId="0" borderId="3" xfId="50" applyFont="1" applyFill="1" applyBorder="1" applyAlignment="1" applyProtection="1">
      <alignment horizontal="right" vertical="center"/>
    </xf>
    <xf numFmtId="4" fontId="12" fillId="0" borderId="3" xfId="50" applyNumberFormat="1" applyFont="1" applyFill="1" applyBorder="1" applyAlignment="1" applyProtection="1">
      <alignment vertical="center"/>
      <protection locked="0"/>
    </xf>
    <xf numFmtId="0" fontId="2" fillId="0" borderId="0" xfId="50" applyFont="1" applyFill="1" applyBorder="1" applyAlignment="1" applyProtection="1"/>
    <xf numFmtId="0" fontId="10" fillId="0" borderId="0" xfId="50" applyFont="1" applyFill="1" applyBorder="1" applyAlignment="1" applyProtection="1">
      <alignment vertical="top"/>
    </xf>
    <xf numFmtId="0" fontId="6" fillId="0" borderId="0" xfId="50" applyFont="1" applyFill="1" applyBorder="1" applyAlignment="1" applyProtection="1">
      <protection locked="0"/>
    </xf>
    <xf numFmtId="176" fontId="3" fillId="0" borderId="15" xfId="50" applyNumberFormat="1" applyFont="1" applyFill="1" applyBorder="1" applyAlignment="1" applyProtection="1">
      <alignment horizontal="right" vertical="center"/>
      <protection locked="0"/>
    </xf>
    <xf numFmtId="176" fontId="12" fillId="0" borderId="4" xfId="50" applyNumberFormat="1" applyFont="1" applyFill="1" applyBorder="1" applyAlignment="1" applyProtection="1">
      <alignment horizontal="right" vertical="center"/>
      <protection locked="0"/>
    </xf>
    <xf numFmtId="0" fontId="6" fillId="0" borderId="0" xfId="50" applyFont="1" applyFill="1" applyBorder="1" applyAlignment="1" applyProtection="1">
      <alignment horizontal="right"/>
    </xf>
    <xf numFmtId="4" fontId="3" fillId="0" borderId="15" xfId="50" applyNumberFormat="1" applyFont="1" applyFill="1" applyBorder="1" applyAlignment="1" applyProtection="1">
      <alignment vertical="center"/>
      <protection locked="0"/>
    </xf>
    <xf numFmtId="0" fontId="2" fillId="0" borderId="1" xfId="50" applyFont="1" applyFill="1" applyBorder="1" applyAlignment="1" applyProtection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right"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right" vertical="center"/>
    </xf>
    <xf numFmtId="49" fontId="3" fillId="0" borderId="2" xfId="50" applyNumberFormat="1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/>
    </xf>
    <xf numFmtId="49" fontId="3" fillId="0" borderId="5" xfId="50" applyNumberFormat="1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49" fontId="1" fillId="0" borderId="0" xfId="50" applyNumberFormat="1" applyFont="1" applyFill="1" applyBorder="1" applyAlignment="1" applyProtection="1"/>
    <xf numFmtId="49" fontId="19" fillId="0" borderId="0" xfId="50" applyNumberFormat="1" applyFont="1" applyFill="1" applyBorder="1" applyAlignment="1" applyProtection="1"/>
    <xf numFmtId="0" fontId="19" fillId="0" borderId="0" xfId="50" applyFont="1" applyFill="1" applyBorder="1" applyAlignment="1" applyProtection="1">
      <alignment horizontal="right"/>
    </xf>
    <xf numFmtId="0" fontId="7" fillId="0" borderId="0" xfId="50" applyFont="1" applyFill="1" applyBorder="1" applyAlignment="1" applyProtection="1">
      <alignment horizontal="right"/>
    </xf>
    <xf numFmtId="0" fontId="20" fillId="0" borderId="0" xfId="50" applyFont="1" applyFill="1" applyBorder="1" applyAlignment="1" applyProtection="1">
      <alignment horizontal="right"/>
    </xf>
    <xf numFmtId="49" fontId="2" fillId="0" borderId="2" xfId="50" applyNumberFormat="1" applyFont="1" applyFill="1" applyBorder="1" applyAlignment="1" applyProtection="1">
      <alignment horizontal="center" vertical="center" wrapText="1"/>
    </xf>
    <xf numFmtId="0" fontId="2" fillId="0" borderId="2" xfId="50" applyFont="1" applyFill="1" applyBorder="1" applyAlignment="1" applyProtection="1">
      <alignment horizontal="center" vertical="center"/>
    </xf>
    <xf numFmtId="49" fontId="2" fillId="0" borderId="5" xfId="50" applyNumberFormat="1" applyFont="1" applyFill="1" applyBorder="1" applyAlignment="1" applyProtection="1">
      <alignment horizontal="center" vertical="center" wrapText="1"/>
    </xf>
    <xf numFmtId="0" fontId="2" fillId="0" borderId="5" xfId="50" applyFont="1" applyFill="1" applyBorder="1" applyAlignment="1" applyProtection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/>
    </xf>
    <xf numFmtId="0" fontId="2" fillId="0" borderId="16" xfId="50" applyFont="1" applyFill="1" applyBorder="1" applyAlignment="1" applyProtection="1">
      <alignment horizontal="center" vertical="center"/>
    </xf>
    <xf numFmtId="4" fontId="3" fillId="0" borderId="1" xfId="50" applyNumberFormat="1" applyFont="1" applyFill="1" applyBorder="1" applyAlignment="1" applyProtection="1">
      <alignment vertical="center"/>
      <protection locked="0"/>
    </xf>
    <xf numFmtId="0" fontId="1" fillId="0" borderId="0" xfId="50" applyFont="1" applyFill="1" applyAlignment="1" applyProtection="1">
      <alignment horizontal="left" vertical="center"/>
    </xf>
    <xf numFmtId="0" fontId="11" fillId="0" borderId="0" xfId="50" applyFont="1" applyFill="1" applyBorder="1" applyAlignment="1" applyProtection="1">
      <alignment vertical="top"/>
      <protection locked="0"/>
    </xf>
    <xf numFmtId="0" fontId="13" fillId="0" borderId="1" xfId="50" applyFont="1" applyFill="1" applyBorder="1" applyAlignment="1" applyProtection="1">
      <alignment vertical="center"/>
    </xf>
    <xf numFmtId="0" fontId="13" fillId="0" borderId="1" xfId="50" applyFont="1" applyFill="1" applyBorder="1" applyAlignment="1" applyProtection="1">
      <alignment vertical="top"/>
      <protection locked="0"/>
    </xf>
    <xf numFmtId="0" fontId="21" fillId="0" borderId="0" xfId="50" applyFont="1" applyFill="1" applyBorder="1" applyAlignment="1" applyProtection="1"/>
    <xf numFmtId="0" fontId="3" fillId="0" borderId="2" xfId="50" applyFont="1" applyFill="1" applyBorder="1" applyAlignment="1" applyProtection="1">
      <alignment horizontal="center" vertical="center" wrapText="1"/>
      <protection locked="0"/>
    </xf>
    <xf numFmtId="0" fontId="3" fillId="0" borderId="5" xfId="50" applyFont="1" applyFill="1" applyBorder="1" applyAlignment="1" applyProtection="1">
      <alignment horizontal="center" vertical="center" wrapText="1"/>
      <protection locked="0"/>
    </xf>
    <xf numFmtId="0" fontId="3" fillId="0" borderId="6" xfId="50" applyFont="1" applyFill="1" applyBorder="1" applyAlignment="1" applyProtection="1">
      <alignment horizontal="center" vertical="center" wrapText="1"/>
      <protection locked="0"/>
    </xf>
    <xf numFmtId="0" fontId="22" fillId="0" borderId="1" xfId="50" applyFont="1" applyFill="1" applyBorder="1" applyAlignment="1" applyProtection="1"/>
    <xf numFmtId="0" fontId="22" fillId="0" borderId="2" xfId="50" applyFont="1" applyFill="1" applyBorder="1" applyAlignment="1" applyProtection="1"/>
    <xf numFmtId="0" fontId="22" fillId="0" borderId="3" xfId="50" applyFont="1" applyFill="1" applyBorder="1" applyAlignment="1" applyProtection="1"/>
    <xf numFmtId="0" fontId="23" fillId="0" borderId="7" xfId="50" applyFont="1" applyFill="1" applyBorder="1" applyAlignment="1" applyProtection="1">
      <alignment horizontal="center" vertical="center" wrapText="1"/>
      <protection locked="0"/>
    </xf>
    <xf numFmtId="0" fontId="23" fillId="0" borderId="8" xfId="50" applyFont="1" applyFill="1" applyBorder="1" applyAlignment="1" applyProtection="1">
      <alignment horizontal="center" vertical="center" wrapText="1"/>
      <protection locked="0"/>
    </xf>
    <xf numFmtId="0" fontId="23" fillId="0" borderId="8" xfId="50" applyFont="1" applyFill="1" applyBorder="1" applyAlignment="1" applyProtection="1">
      <alignment horizontal="left" vertical="center"/>
    </xf>
    <xf numFmtId="0" fontId="23" fillId="0" borderId="16" xfId="50" applyFont="1" applyFill="1" applyBorder="1" applyAlignment="1" applyProtection="1">
      <alignment horizontal="left" vertical="center"/>
    </xf>
    <xf numFmtId="0" fontId="8" fillId="0" borderId="0" xfId="50" applyFont="1" applyFill="1" applyBorder="1" applyAlignment="1" applyProtection="1">
      <alignment vertical="top"/>
    </xf>
    <xf numFmtId="0" fontId="2" fillId="0" borderId="9" xfId="50" applyFont="1" applyFill="1" applyBorder="1" applyAlignment="1" applyProtection="1">
      <alignment horizontal="center" vertical="center"/>
    </xf>
    <xf numFmtId="0" fontId="2" fillId="0" borderId="11" xfId="50" applyFont="1" applyFill="1" applyBorder="1" applyAlignment="1" applyProtection="1">
      <alignment horizontal="center" vertical="center"/>
    </xf>
    <xf numFmtId="0" fontId="3" fillId="0" borderId="13" xfId="50" applyFont="1" applyFill="1" applyBorder="1" applyAlignment="1" applyProtection="1">
      <alignment horizontal="center" vertical="center" wrapText="1"/>
      <protection locked="0"/>
    </xf>
    <xf numFmtId="0" fontId="3" fillId="0" borderId="14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Fill="1" applyBorder="1" applyAlignment="1" applyProtection="1">
      <alignment horizontal="center" vertical="center" wrapText="1"/>
      <protection locked="0"/>
    </xf>
    <xf numFmtId="4" fontId="13" fillId="0" borderId="6" xfId="50" applyNumberFormat="1" applyFont="1" applyFill="1" applyBorder="1" applyAlignment="1" applyProtection="1">
      <alignment vertical="center"/>
      <protection locked="0"/>
    </xf>
    <xf numFmtId="4" fontId="13" fillId="0" borderId="6" xfId="50" applyNumberFormat="1" applyFont="1" applyFill="1" applyBorder="1" applyAlignment="1" applyProtection="1">
      <alignment vertical="center"/>
    </xf>
    <xf numFmtId="4" fontId="13" fillId="0" borderId="14" xfId="50" applyNumberFormat="1" applyFont="1" applyFill="1" applyBorder="1" applyAlignment="1" applyProtection="1">
      <alignment vertical="center"/>
    </xf>
    <xf numFmtId="4" fontId="2" fillId="0" borderId="6" xfId="50" applyNumberFormat="1" applyFont="1" applyFill="1" applyBorder="1" applyAlignment="1" applyProtection="1">
      <alignment vertical="center"/>
    </xf>
    <xf numFmtId="4" fontId="13" fillId="0" borderId="5" xfId="50" applyNumberFormat="1" applyFont="1" applyFill="1" applyBorder="1" applyAlignment="1" applyProtection="1">
      <alignment vertical="center"/>
      <protection locked="0"/>
    </xf>
    <xf numFmtId="4" fontId="13" fillId="0" borderId="5" xfId="50" applyNumberFormat="1" applyFont="1" applyFill="1" applyBorder="1" applyAlignment="1" applyProtection="1">
      <alignment vertical="center"/>
    </xf>
    <xf numFmtId="4" fontId="13" fillId="0" borderId="13" xfId="50" applyNumberFormat="1" applyFont="1" applyFill="1" applyBorder="1" applyAlignment="1" applyProtection="1">
      <alignment vertical="center"/>
    </xf>
    <xf numFmtId="4" fontId="13" fillId="0" borderId="3" xfId="50" applyNumberFormat="1" applyFont="1" applyFill="1" applyBorder="1" applyAlignment="1" applyProtection="1">
      <alignment vertical="center"/>
      <protection locked="0"/>
    </xf>
    <xf numFmtId="4" fontId="13" fillId="0" borderId="3" xfId="50" applyNumberFormat="1" applyFont="1" applyFill="1" applyBorder="1" applyAlignment="1" applyProtection="1">
      <alignment vertical="center"/>
    </xf>
    <xf numFmtId="4" fontId="23" fillId="0" borderId="6" xfId="50" applyNumberFormat="1" applyFont="1" applyFill="1" applyBorder="1" applyAlignment="1" applyProtection="1">
      <alignment vertical="center"/>
      <protection locked="0"/>
    </xf>
    <xf numFmtId="4" fontId="23" fillId="0" borderId="6" xfId="50" applyNumberFormat="1" applyFont="1" applyFill="1" applyBorder="1" applyAlignment="1" applyProtection="1">
      <alignment vertical="center"/>
    </xf>
    <xf numFmtId="0" fontId="2" fillId="0" borderId="10" xfId="50" applyFont="1" applyFill="1" applyBorder="1" applyAlignment="1" applyProtection="1">
      <alignment horizontal="center" vertical="center"/>
    </xf>
    <xf numFmtId="0" fontId="2" fillId="0" borderId="12" xfId="50" applyFont="1" applyFill="1" applyBorder="1" applyAlignment="1" applyProtection="1">
      <alignment horizontal="center" vertical="center" wrapText="1"/>
    </xf>
    <xf numFmtId="0" fontId="2" fillId="0" borderId="5" xfId="50" applyFont="1" applyFill="1" applyBorder="1" applyAlignment="1" applyProtection="1">
      <alignment horizontal="center" vertical="center" wrapText="1"/>
    </xf>
    <xf numFmtId="0" fontId="2" fillId="0" borderId="15" xfId="50" applyFont="1" applyFill="1" applyBorder="1" applyAlignment="1" applyProtection="1">
      <alignment horizontal="center" vertical="center" wrapText="1"/>
    </xf>
    <xf numFmtId="0" fontId="2" fillId="0" borderId="6" xfId="50" applyFont="1" applyFill="1" applyBorder="1" applyAlignment="1" applyProtection="1">
      <alignment horizontal="center" vertical="center" wrapText="1"/>
    </xf>
    <xf numFmtId="0" fontId="3" fillId="0" borderId="6" xfId="50" applyFont="1" applyFill="1" applyBorder="1" applyAlignment="1" applyProtection="1">
      <alignment horizontal="center" vertical="center"/>
      <protection locked="0"/>
    </xf>
    <xf numFmtId="4" fontId="2" fillId="0" borderId="6" xfId="50" applyNumberFormat="1" applyFont="1" applyFill="1" applyBorder="1" applyAlignment="1" applyProtection="1">
      <alignment vertical="center"/>
      <protection locked="0"/>
    </xf>
    <xf numFmtId="0" fontId="2" fillId="0" borderId="6" xfId="50" applyFont="1" applyFill="1" applyBorder="1" applyAlignment="1" applyProtection="1">
      <alignment vertical="center"/>
    </xf>
    <xf numFmtId="0" fontId="23" fillId="0" borderId="6" xfId="50" applyFont="1" applyFill="1" applyBorder="1" applyAlignment="1" applyProtection="1">
      <alignment vertical="center"/>
    </xf>
    <xf numFmtId="49" fontId="8" fillId="0" borderId="0" xfId="50" applyNumberFormat="1" applyFont="1" applyFill="1" applyBorder="1" applyAlignment="1" applyProtection="1"/>
    <xf numFmtId="0" fontId="3" fillId="0" borderId="7" xfId="50" applyFont="1" applyFill="1" applyBorder="1" applyAlignment="1" applyProtection="1">
      <alignment horizontal="center" vertical="center" wrapText="1"/>
    </xf>
    <xf numFmtId="0" fontId="2" fillId="0" borderId="9" xfId="50" applyFont="1" applyFill="1" applyBorder="1" applyAlignment="1" applyProtection="1">
      <alignment horizontal="center" vertical="center" wrapText="1"/>
    </xf>
    <xf numFmtId="0" fontId="2" fillId="0" borderId="13" xfId="50" applyFont="1" applyFill="1" applyBorder="1" applyAlignment="1" applyProtection="1">
      <alignment horizontal="center" vertical="center" wrapText="1"/>
    </xf>
    <xf numFmtId="49" fontId="3" fillId="0" borderId="6" xfId="50" applyNumberFormat="1" applyFont="1" applyFill="1" applyBorder="1" applyAlignment="1" applyProtection="1">
      <alignment horizontal="center" vertical="center" wrapText="1"/>
    </xf>
    <xf numFmtId="4" fontId="12" fillId="0" borderId="1" xfId="50" applyNumberFormat="1" applyFont="1" applyFill="1" applyBorder="1" applyAlignment="1" applyProtection="1">
      <alignment vertical="center"/>
    </xf>
    <xf numFmtId="49" fontId="22" fillId="0" borderId="1" xfId="50" applyNumberFormat="1" applyFont="1" applyFill="1" applyBorder="1" applyAlignment="1" applyProtection="1"/>
    <xf numFmtId="0" fontId="23" fillId="0" borderId="7" xfId="50" applyFont="1" applyFill="1" applyBorder="1" applyAlignment="1" applyProtection="1">
      <alignment horizontal="center" vertical="center"/>
    </xf>
    <xf numFmtId="0" fontId="23" fillId="0" borderId="16" xfId="50" applyFont="1" applyFill="1" applyBorder="1" applyAlignment="1" applyProtection="1">
      <alignment horizontal="center" vertical="center"/>
    </xf>
    <xf numFmtId="0" fontId="23" fillId="0" borderId="1" xfId="50" applyFont="1" applyFill="1" applyBorder="1" applyAlignment="1" applyProtection="1">
      <alignment horizontal="center" vertical="center"/>
    </xf>
    <xf numFmtId="4" fontId="24" fillId="0" borderId="1" xfId="50" applyNumberFormat="1" applyFont="1" applyFill="1" applyBorder="1" applyAlignment="1" applyProtection="1">
      <alignment vertical="center"/>
      <protection locked="0"/>
    </xf>
    <xf numFmtId="0" fontId="3" fillId="0" borderId="19" xfId="50" applyFont="1" applyFill="1" applyBorder="1" applyAlignment="1" applyProtection="1">
      <alignment horizontal="center" vertical="center" wrapText="1"/>
    </xf>
    <xf numFmtId="0" fontId="3" fillId="0" borderId="20" xfId="50" applyFont="1" applyFill="1" applyBorder="1" applyAlignment="1" applyProtection="1">
      <alignment horizontal="center" vertical="center" wrapText="1"/>
    </xf>
    <xf numFmtId="49" fontId="3" fillId="0" borderId="6" xfId="50" applyNumberFormat="1" applyFont="1" applyFill="1" applyBorder="1" applyAlignment="1" applyProtection="1">
      <alignment horizontal="center" vertical="center"/>
    </xf>
    <xf numFmtId="4" fontId="12" fillId="0" borderId="1" xfId="50" applyNumberFormat="1" applyFont="1" applyFill="1" applyBorder="1" applyAlignment="1" applyProtection="1">
      <alignment vertical="center"/>
      <protection locked="0"/>
    </xf>
    <xf numFmtId="0" fontId="22" fillId="0" borderId="1" xfId="50" applyFont="1" applyFill="1" applyBorder="1" applyAlignment="1" applyProtection="1">
      <alignment wrapText="1"/>
    </xf>
    <xf numFmtId="0" fontId="3" fillId="0" borderId="1" xfId="50" applyFont="1" applyFill="1" applyBorder="1" applyAlignment="1" applyProtection="1">
      <alignment vertical="center"/>
    </xf>
    <xf numFmtId="0" fontId="2" fillId="0" borderId="1" xfId="50" applyFont="1" applyFill="1" applyBorder="1" applyAlignment="1" applyProtection="1">
      <alignment wrapText="1"/>
    </xf>
    <xf numFmtId="0" fontId="12" fillId="0" borderId="1" xfId="50" applyFont="1" applyFill="1" applyBorder="1" applyAlignment="1" applyProtection="1">
      <alignment vertical="center"/>
    </xf>
    <xf numFmtId="0" fontId="24" fillId="0" borderId="1" xfId="50" applyFont="1" applyFill="1" applyBorder="1" applyAlignment="1" applyProtection="1">
      <alignment vertical="center"/>
      <protection locked="0"/>
    </xf>
    <xf numFmtId="0" fontId="7" fillId="0" borderId="0" xfId="50" applyFont="1" applyFill="1" applyBorder="1" applyAlignment="1" applyProtection="1">
      <alignment horizontal="right" vertical="center" wrapText="1"/>
    </xf>
    <xf numFmtId="0" fontId="8" fillId="0" borderId="0" xfId="50" applyFont="1" applyFill="1" applyBorder="1" applyAlignment="1" applyProtection="1">
      <alignment horizontal="right" wrapText="1"/>
    </xf>
    <xf numFmtId="0" fontId="2" fillId="0" borderId="10" xfId="50" applyFont="1" applyFill="1" applyBorder="1" applyAlignment="1" applyProtection="1">
      <alignment horizontal="center" vertical="center" wrapText="1"/>
    </xf>
    <xf numFmtId="4" fontId="3" fillId="0" borderId="1" xfId="50" applyNumberFormat="1" applyFont="1" applyFill="1" applyBorder="1" applyAlignment="1" applyProtection="1">
      <alignment vertical="center"/>
    </xf>
    <xf numFmtId="0" fontId="25" fillId="0" borderId="0" xfId="50" applyFont="1" applyFill="1" applyBorder="1" applyAlignment="1" applyProtection="1">
      <alignment horizontal="center"/>
    </xf>
    <xf numFmtId="0" fontId="25" fillId="0" borderId="0" xfId="50" applyFont="1" applyFill="1" applyBorder="1" applyAlignment="1" applyProtection="1">
      <alignment horizontal="center" wrapText="1"/>
    </xf>
    <xf numFmtId="0" fontId="25" fillId="0" borderId="0" xfId="50" applyFont="1" applyFill="1" applyBorder="1" applyAlignment="1" applyProtection="1">
      <alignment wrapText="1"/>
    </xf>
    <xf numFmtId="0" fontId="25" fillId="0" borderId="0" xfId="50" applyFont="1" applyFill="1" applyBorder="1" applyAlignment="1" applyProtection="1"/>
    <xf numFmtId="0" fontId="1" fillId="0" borderId="0" xfId="50" applyFont="1" applyFill="1" applyBorder="1" applyAlignment="1" applyProtection="1">
      <alignment horizontal="center" wrapText="1"/>
    </xf>
    <xf numFmtId="0" fontId="1" fillId="0" borderId="0" xfId="50" applyFont="1" applyFill="1" applyBorder="1" applyAlignment="1" applyProtection="1">
      <alignment horizontal="right" wrapText="1"/>
    </xf>
    <xf numFmtId="0" fontId="8" fillId="0" borderId="0" xfId="50" applyFont="1" applyFill="1" applyBorder="1" applyAlignment="1" applyProtection="1">
      <alignment horizontal="center" wrapText="1"/>
    </xf>
    <xf numFmtId="0" fontId="2" fillId="0" borderId="1" xfId="50" applyFont="1" applyFill="1" applyBorder="1" applyAlignment="1" applyProtection="1">
      <alignment horizontal="center" vertical="center" wrapText="1"/>
    </xf>
    <xf numFmtId="0" fontId="2" fillId="0" borderId="7" xfId="50" applyFont="1" applyFill="1" applyBorder="1" applyAlignment="1" applyProtection="1">
      <alignment horizontal="center" vertical="center" wrapText="1"/>
    </xf>
    <xf numFmtId="4" fontId="24" fillId="0" borderId="3" xfId="50" applyNumberFormat="1" applyFont="1" applyFill="1" applyBorder="1" applyAlignment="1" applyProtection="1">
      <alignment horizontal="right" vertical="center"/>
    </xf>
    <xf numFmtId="4" fontId="3" fillId="0" borderId="3" xfId="50" applyNumberFormat="1" applyFont="1" applyFill="1" applyBorder="1" applyAlignment="1" applyProtection="1">
      <alignment horizontal="right" vertical="center"/>
    </xf>
    <xf numFmtId="0" fontId="1" fillId="0" borderId="0" xfId="50" applyFont="1" applyFill="1" applyBorder="1" applyAlignment="1" applyProtection="1">
      <alignment horizontal="left" vertical="center" wrapText="1"/>
    </xf>
    <xf numFmtId="0" fontId="1" fillId="0" borderId="0" xfId="51" applyFont="1" applyFill="1" applyAlignment="1">
      <alignment vertical="center"/>
    </xf>
    <xf numFmtId="49" fontId="1" fillId="0" borderId="0" xfId="51" applyNumberFormat="1" applyFill="1"/>
    <xf numFmtId="49" fontId="1" fillId="0" borderId="0" xfId="51" applyNumberFormat="1" applyFill="1" applyAlignment="1">
      <alignment horizontal="center"/>
    </xf>
    <xf numFmtId="0" fontId="1" fillId="0" borderId="0" xfId="51" applyFill="1" applyAlignment="1">
      <alignment horizontal="center"/>
    </xf>
    <xf numFmtId="0" fontId="1" fillId="0" borderId="0" xfId="51" applyFill="1"/>
    <xf numFmtId="0" fontId="1" fillId="0" borderId="0" xfId="51" applyFill="1" applyAlignment="1">
      <alignment vertical="center"/>
    </xf>
    <xf numFmtId="0" fontId="26" fillId="0" borderId="0" xfId="51" applyNumberFormat="1" applyFont="1" applyFill="1" applyBorder="1" applyAlignment="1" applyProtection="1">
      <alignment horizontal="left" vertical="center"/>
    </xf>
    <xf numFmtId="49" fontId="8" fillId="0" borderId="0" xfId="51" applyNumberFormat="1" applyFont="1" applyFill="1" applyAlignment="1">
      <alignment horizontal="center"/>
    </xf>
    <xf numFmtId="49" fontId="8" fillId="0" borderId="0" xfId="51" applyNumberFormat="1" applyFont="1" applyFill="1"/>
    <xf numFmtId="0" fontId="8" fillId="0" borderId="0" xfId="51" applyFont="1" applyFill="1" applyAlignment="1">
      <alignment horizontal="center"/>
    </xf>
    <xf numFmtId="0" fontId="8" fillId="0" borderId="0" xfId="51" applyFont="1" applyFill="1"/>
    <xf numFmtId="0" fontId="27" fillId="0" borderId="21" xfId="51" applyNumberFormat="1" applyFont="1" applyFill="1" applyBorder="1" applyAlignment="1" applyProtection="1">
      <alignment horizontal="center" vertical="center"/>
    </xf>
    <xf numFmtId="0" fontId="27" fillId="0" borderId="22" xfId="51" applyNumberFormat="1" applyFont="1" applyFill="1" applyBorder="1" applyAlignment="1" applyProtection="1">
      <alignment horizontal="center" vertical="center"/>
    </xf>
    <xf numFmtId="49" fontId="27" fillId="0" borderId="3" xfId="51" applyNumberFormat="1" applyFont="1" applyFill="1" applyBorder="1" applyAlignment="1" applyProtection="1">
      <alignment horizontal="center" vertical="center" wrapText="1"/>
    </xf>
    <xf numFmtId="49" fontId="27" fillId="0" borderId="21" xfId="51" applyNumberFormat="1" applyFont="1" applyFill="1" applyBorder="1" applyAlignment="1" applyProtection="1">
      <alignment horizontal="center" vertical="center" wrapText="1"/>
    </xf>
    <xf numFmtId="0" fontId="27" fillId="0" borderId="23" xfId="51" applyNumberFormat="1" applyFont="1" applyFill="1" applyBorder="1" applyAlignment="1" applyProtection="1">
      <alignment horizontal="center" vertical="center"/>
    </xf>
    <xf numFmtId="49" fontId="27" fillId="0" borderId="3" xfId="51" applyNumberFormat="1" applyFont="1" applyFill="1" applyBorder="1" applyAlignment="1" applyProtection="1">
      <alignment horizontal="center" vertical="center"/>
    </xf>
    <xf numFmtId="0" fontId="27" fillId="0" borderId="3" xfId="51" applyNumberFormat="1" applyFont="1" applyFill="1" applyBorder="1" applyAlignment="1" applyProtection="1">
      <alignment horizontal="center" vertical="center"/>
    </xf>
    <xf numFmtId="49" fontId="23" fillId="0" borderId="3" xfId="49" applyNumberFormat="1" applyFont="1" applyFill="1" applyBorder="1" applyAlignment="1">
      <alignment horizontal="center" vertical="center"/>
    </xf>
    <xf numFmtId="49" fontId="2" fillId="0" borderId="3" xfId="49" applyNumberFormat="1" applyFont="1" applyFill="1" applyBorder="1" applyAlignment="1">
      <alignment horizontal="center" vertical="center"/>
    </xf>
    <xf numFmtId="49" fontId="23" fillId="0" borderId="3" xfId="49" applyNumberFormat="1" applyFont="1" applyFill="1" applyBorder="1" applyAlignment="1">
      <alignment vertical="center"/>
    </xf>
    <xf numFmtId="176" fontId="23" fillId="0" borderId="3" xfId="49" applyNumberFormat="1" applyFont="1" applyFill="1" applyBorder="1" applyAlignment="1">
      <alignment horizontal="right" vertical="center"/>
    </xf>
    <xf numFmtId="176" fontId="23" fillId="0" borderId="3" xfId="51" applyNumberFormat="1" applyFont="1" applyFill="1" applyBorder="1" applyAlignment="1">
      <alignment horizontal="right"/>
    </xf>
    <xf numFmtId="176" fontId="2" fillId="0" borderId="3" xfId="51" applyNumberFormat="1" applyFont="1" applyFill="1" applyBorder="1" applyAlignment="1">
      <alignment horizontal="right"/>
    </xf>
    <xf numFmtId="49" fontId="2" fillId="0" borderId="3" xfId="49" applyNumberFormat="1" applyFont="1" applyFill="1" applyBorder="1" applyAlignment="1">
      <alignment vertical="center"/>
    </xf>
    <xf numFmtId="176" fontId="2" fillId="0" borderId="3" xfId="49" applyNumberFormat="1" applyFont="1" applyFill="1" applyBorder="1" applyAlignment="1">
      <alignment horizontal="right" vertical="center"/>
    </xf>
    <xf numFmtId="0" fontId="28" fillId="0" borderId="0" xfId="51" applyNumberFormat="1" applyFont="1" applyFill="1" applyBorder="1" applyAlignment="1" applyProtection="1">
      <alignment horizontal="right" vertical="center"/>
    </xf>
    <xf numFmtId="0" fontId="26" fillId="0" borderId="0" xfId="51" applyNumberFormat="1" applyFont="1" applyFill="1" applyBorder="1" applyAlignment="1" applyProtection="1">
      <alignment horizontal="right"/>
    </xf>
    <xf numFmtId="0" fontId="2" fillId="0" borderId="3" xfId="51" applyFont="1" applyFill="1" applyBorder="1"/>
    <xf numFmtId="49" fontId="2" fillId="0" borderId="3" xfId="51" applyNumberFormat="1" applyFont="1" applyFill="1" applyBorder="1"/>
    <xf numFmtId="49" fontId="2" fillId="0" borderId="3" xfId="51" applyNumberFormat="1" applyFont="1" applyFill="1" applyBorder="1" applyAlignment="1">
      <alignment horizontal="center"/>
    </xf>
    <xf numFmtId="0" fontId="29" fillId="0" borderId="3" xfId="51" applyNumberFormat="1" applyFont="1" applyFill="1" applyBorder="1" applyAlignment="1" applyProtection="1">
      <alignment horizontal="center" vertical="center"/>
    </xf>
    <xf numFmtId="176" fontId="29" fillId="0" borderId="3" xfId="51" applyNumberFormat="1" applyFont="1" applyFill="1" applyBorder="1" applyAlignment="1" applyProtection="1">
      <alignment horizontal="right" vertical="center"/>
    </xf>
    <xf numFmtId="49" fontId="23" fillId="0" borderId="3" xfId="51" applyNumberFormat="1" applyFont="1" applyFill="1" applyBorder="1"/>
    <xf numFmtId="49" fontId="23" fillId="0" borderId="3" xfId="51" applyNumberFormat="1" applyFont="1" applyFill="1" applyBorder="1" applyAlignment="1">
      <alignment horizontal="center"/>
    </xf>
    <xf numFmtId="0" fontId="1" fillId="0" borderId="0" xfId="50" applyFont="1" applyFill="1" applyBorder="1" applyAlignment="1" applyProtection="1">
      <alignment vertical="top"/>
    </xf>
    <xf numFmtId="49" fontId="3" fillId="0" borderId="7" xfId="50" applyNumberFormat="1" applyFont="1" applyFill="1" applyBorder="1" applyAlignment="1" applyProtection="1">
      <alignment horizontal="center" vertical="center" wrapText="1"/>
    </xf>
    <xf numFmtId="49" fontId="3" fillId="0" borderId="16" xfId="50" applyNumberFormat="1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/>
      <protection locked="0"/>
    </xf>
    <xf numFmtId="0" fontId="3" fillId="0" borderId="10" xfId="50" applyFont="1" applyFill="1" applyBorder="1" applyAlignment="1" applyProtection="1">
      <alignment horizontal="center" vertical="center"/>
    </xf>
    <xf numFmtId="0" fontId="2" fillId="0" borderId="6" xfId="50" applyFont="1" applyFill="1" applyBorder="1" applyAlignment="1" applyProtection="1"/>
    <xf numFmtId="49" fontId="3" fillId="0" borderId="6" xfId="50" applyNumberFormat="1" applyFont="1" applyFill="1" applyBorder="1" applyAlignment="1" applyProtection="1">
      <alignment horizontal="center" vertical="center"/>
      <protection locked="0"/>
    </xf>
    <xf numFmtId="49" fontId="3" fillId="0" borderId="15" xfId="50" applyNumberFormat="1" applyFont="1" applyFill="1" applyBorder="1" applyAlignment="1" applyProtection="1">
      <alignment horizontal="center" vertical="center"/>
      <protection locked="0"/>
    </xf>
    <xf numFmtId="0" fontId="2" fillId="0" borderId="15" xfId="50" applyFont="1" applyFill="1" applyBorder="1" applyAlignment="1" applyProtection="1">
      <alignment horizontal="center"/>
    </xf>
    <xf numFmtId="0" fontId="12" fillId="0" borderId="1" xfId="50" applyFont="1" applyFill="1" applyBorder="1" applyAlignment="1" applyProtection="1">
      <alignment horizontal="center" vertical="center" wrapText="1"/>
    </xf>
    <xf numFmtId="176" fontId="13" fillId="0" borderId="1" xfId="50" applyNumberFormat="1" applyFont="1" applyFill="1" applyBorder="1" applyAlignment="1" applyProtection="1">
      <alignment horizontal="right" vertical="center"/>
      <protection locked="0"/>
    </xf>
    <xf numFmtId="176" fontId="13" fillId="0" borderId="1" xfId="50" applyNumberFormat="1" applyFont="1" applyFill="1" applyBorder="1" applyAlignment="1" applyProtection="1">
      <alignment horizontal="right" vertical="center"/>
    </xf>
    <xf numFmtId="176" fontId="3" fillId="0" borderId="1" xfId="50" applyNumberFormat="1" applyFont="1" applyFill="1" applyBorder="1" applyAlignment="1" applyProtection="1">
      <alignment horizontal="right" vertical="center"/>
      <protection locked="0"/>
    </xf>
    <xf numFmtId="0" fontId="12" fillId="0" borderId="7" xfId="50" applyFont="1" applyFill="1" applyBorder="1" applyAlignment="1" applyProtection="1">
      <alignment horizontal="center" vertical="center"/>
    </xf>
    <xf numFmtId="0" fontId="12" fillId="0" borderId="16" xfId="50" applyFont="1" applyFill="1" applyBorder="1" applyAlignment="1" applyProtection="1">
      <alignment horizontal="center" vertical="center"/>
    </xf>
    <xf numFmtId="176" fontId="30" fillId="0" borderId="1" xfId="50" applyNumberFormat="1" applyFont="1" applyFill="1" applyBorder="1" applyAlignment="1" applyProtection="1">
      <alignment horizontal="right" vertical="center"/>
      <protection locked="0"/>
    </xf>
    <xf numFmtId="176" fontId="24" fillId="0" borderId="1" xfId="50" applyNumberFormat="1" applyFont="1" applyFill="1" applyBorder="1" applyAlignment="1" applyProtection="1">
      <alignment horizontal="right" vertical="center"/>
      <protection locked="0"/>
    </xf>
    <xf numFmtId="0" fontId="31" fillId="0" borderId="0" xfId="50" applyFont="1" applyFill="1" applyBorder="1" applyAlignment="1" applyProtection="1">
      <alignment horizontal="center" vertical="center"/>
    </xf>
    <xf numFmtId="0" fontId="3" fillId="0" borderId="6" xfId="50" applyFont="1" applyFill="1" applyBorder="1" applyAlignment="1" applyProtection="1">
      <alignment horizontal="left" vertical="center"/>
    </xf>
    <xf numFmtId="0" fontId="3" fillId="0" borderId="1" xfId="50" applyFont="1" applyFill="1" applyBorder="1" applyAlignment="1" applyProtection="1">
      <alignment horizontal="left" vertical="center"/>
      <protection locked="0"/>
    </xf>
    <xf numFmtId="176" fontId="3" fillId="0" borderId="6" xfId="50" applyNumberFormat="1" applyFont="1" applyFill="1" applyBorder="1" applyAlignment="1" applyProtection="1">
      <alignment horizontal="right" vertical="center" wrapText="1"/>
    </xf>
    <xf numFmtId="0" fontId="3" fillId="0" borderId="6" xfId="50" applyFont="1" applyFill="1" applyBorder="1" applyAlignment="1" applyProtection="1">
      <alignment vertical="center" wrapText="1"/>
      <protection locked="0"/>
    </xf>
    <xf numFmtId="176" fontId="3" fillId="0" borderId="1" xfId="50" applyNumberFormat="1" applyFont="1" applyFill="1" applyBorder="1" applyAlignment="1" applyProtection="1">
      <alignment horizontal="right" vertical="center"/>
    </xf>
    <xf numFmtId="0" fontId="24" fillId="0" borderId="1" xfId="50" applyFont="1" applyFill="1" applyBorder="1" applyAlignment="1" applyProtection="1">
      <alignment horizontal="center" vertical="center"/>
      <protection locked="0"/>
    </xf>
    <xf numFmtId="176" fontId="24" fillId="0" borderId="15" xfId="50" applyNumberFormat="1" applyFont="1" applyFill="1" applyBorder="1" applyAlignment="1" applyProtection="1">
      <alignment horizontal="right" vertical="center"/>
      <protection locked="0"/>
    </xf>
    <xf numFmtId="0" fontId="24" fillId="0" borderId="1" xfId="50" applyFont="1" applyFill="1" applyBorder="1" applyAlignment="1" applyProtection="1">
      <alignment horizontal="center" vertical="center"/>
    </xf>
    <xf numFmtId="176" fontId="24" fillId="0" borderId="1" xfId="50" applyNumberFormat="1" applyFont="1" applyFill="1" applyBorder="1" applyAlignment="1" applyProtection="1">
      <alignment horizontal="right" vertical="center"/>
    </xf>
    <xf numFmtId="0" fontId="6" fillId="0" borderId="0" xfId="50" applyFont="1" applyFill="1" applyBorder="1" applyAlignment="1" applyProtection="1">
      <alignment horizontal="left" vertical="center" wrapText="1"/>
      <protection locked="0"/>
    </xf>
    <xf numFmtId="176" fontId="12" fillId="0" borderId="1" xfId="50" applyNumberFormat="1" applyFont="1" applyFill="1" applyBorder="1" applyAlignment="1" applyProtection="1">
      <alignment vertical="center"/>
    </xf>
    <xf numFmtId="176" fontId="13" fillId="0" borderId="1" xfId="50" applyNumberFormat="1" applyFont="1" applyFill="1" applyBorder="1" applyAlignment="1" applyProtection="1">
      <alignment vertical="center"/>
    </xf>
    <xf numFmtId="4" fontId="2" fillId="0" borderId="1" xfId="50" applyNumberFormat="1" applyFont="1" applyFill="1" applyBorder="1" applyAlignment="1" applyProtection="1">
      <alignment vertical="center"/>
    </xf>
    <xf numFmtId="176" fontId="2" fillId="0" borderId="1" xfId="50" applyNumberFormat="1" applyFont="1" applyFill="1" applyBorder="1" applyAlignment="1" applyProtection="1">
      <alignment vertical="center"/>
      <protection locked="0"/>
    </xf>
    <xf numFmtId="4" fontId="24" fillId="0" borderId="7" xfId="50" applyNumberFormat="1" applyFont="1" applyFill="1" applyBorder="1" applyAlignment="1" applyProtection="1">
      <alignment horizontal="center" vertical="center"/>
      <protection locked="0"/>
    </xf>
    <xf numFmtId="4" fontId="24" fillId="0" borderId="16" xfId="50" applyNumberFormat="1" applyFont="1" applyFill="1" applyBorder="1" applyAlignment="1" applyProtection="1">
      <alignment horizontal="center" vertical="center"/>
      <protection locked="0"/>
    </xf>
    <xf numFmtId="176" fontId="23" fillId="0" borderId="1" xfId="50" applyNumberFormat="1" applyFont="1" applyFill="1" applyBorder="1" applyAlignment="1" applyProtection="1">
      <alignment vertical="center"/>
      <protection locked="0"/>
    </xf>
    <xf numFmtId="4" fontId="23" fillId="0" borderId="1" xfId="50" applyNumberFormat="1" applyFont="1" applyFill="1" applyBorder="1" applyAlignment="1" applyProtection="1">
      <alignment vertical="center"/>
    </xf>
    <xf numFmtId="4" fontId="2" fillId="0" borderId="1" xfId="50" applyNumberFormat="1" applyFont="1" applyFill="1" applyBorder="1" applyAlignment="1" applyProtection="1">
      <alignment vertical="center"/>
      <protection locked="0"/>
    </xf>
    <xf numFmtId="4" fontId="23" fillId="0" borderId="1" xfId="50" applyNumberFormat="1" applyFont="1" applyFill="1" applyBorder="1" applyAlignment="1" applyProtection="1">
      <alignment vertical="center"/>
      <protection locked="0"/>
    </xf>
    <xf numFmtId="4" fontId="24" fillId="0" borderId="1" xfId="50" applyNumberFormat="1" applyFont="1" applyFill="1" applyBorder="1" applyAlignment="1" applyProtection="1">
      <alignment vertical="center"/>
    </xf>
    <xf numFmtId="0" fontId="2" fillId="0" borderId="2" xfId="50" applyFont="1" applyFill="1" applyBorder="1" applyAlignment="1" applyProtection="1">
      <alignment horizontal="center" vertical="center" wrapText="1"/>
      <protection locked="0"/>
    </xf>
    <xf numFmtId="0" fontId="2" fillId="0" borderId="10" xfId="50" applyFont="1" applyFill="1" applyBorder="1" applyAlignment="1" applyProtection="1">
      <alignment horizontal="center" vertical="center" wrapText="1"/>
      <protection locked="0"/>
    </xf>
    <xf numFmtId="0" fontId="2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8" xfId="50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/>
    </xf>
    <xf numFmtId="0" fontId="7" fillId="0" borderId="7" xfId="50" applyFont="1" applyFill="1" applyBorder="1" applyAlignment="1" applyProtection="1">
      <alignment horizontal="center" vertical="center"/>
    </xf>
    <xf numFmtId="0" fontId="24" fillId="0" borderId="1" xfId="50" applyFont="1" applyFill="1" applyBorder="1" applyAlignment="1" applyProtection="1">
      <alignment horizontal="right" vertical="center"/>
      <protection locked="0"/>
    </xf>
    <xf numFmtId="4" fontId="32" fillId="0" borderId="1" xfId="50" applyNumberFormat="1" applyFont="1" applyFill="1" applyBorder="1" applyAlignment="1" applyProtection="1">
      <alignment vertical="center"/>
    </xf>
    <xf numFmtId="0" fontId="7" fillId="0" borderId="0" xfId="50" applyFont="1" applyFill="1" applyBorder="1" applyAlignment="1" applyProtection="1">
      <protection locked="0"/>
    </xf>
    <xf numFmtId="0" fontId="2" fillId="0" borderId="16" xfId="50" applyFont="1" applyFill="1" applyBorder="1" applyAlignment="1" applyProtection="1">
      <alignment horizontal="center" vertical="center" wrapText="1"/>
    </xf>
    <xf numFmtId="0" fontId="2" fillId="0" borderId="15" xfId="50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/>
      <protection locked="0"/>
    </xf>
    <xf numFmtId="0" fontId="7" fillId="0" borderId="0" xfId="50" applyFont="1" applyFill="1" applyBorder="1" applyAlignment="1" applyProtection="1">
      <alignment horizontal="right" vertical="center"/>
      <protection locked="0"/>
    </xf>
    <xf numFmtId="0" fontId="2" fillId="0" borderId="16" xfId="50" applyFont="1" applyFill="1" applyBorder="1" applyAlignment="1" applyProtection="1">
      <alignment horizontal="center" vertical="center" wrapText="1"/>
      <protection locked="0"/>
    </xf>
    <xf numFmtId="0" fontId="33" fillId="0" borderId="0" xfId="50" applyFont="1" applyFill="1" applyBorder="1" applyAlignment="1" applyProtection="1">
      <alignment vertical="top"/>
      <protection locked="0"/>
    </xf>
    <xf numFmtId="0" fontId="3" fillId="0" borderId="0" xfId="50" applyFont="1" applyFill="1" applyBorder="1" applyAlignment="1" applyProtection="1">
      <alignment horizontal="right"/>
    </xf>
    <xf numFmtId="0" fontId="16" fillId="0" borderId="0" xfId="50" applyFont="1" applyFill="1" applyBorder="1" applyAlignment="1" applyProtection="1">
      <alignment horizontal="center" vertical="center"/>
    </xf>
    <xf numFmtId="0" fontId="6" fillId="0" borderId="0" xfId="50" applyFont="1" applyFill="1" applyBorder="1" applyAlignment="1" applyProtection="1">
      <alignment horizontal="right" vertical="center"/>
    </xf>
    <xf numFmtId="0" fontId="3" fillId="0" borderId="1" xfId="50" applyFont="1" applyFill="1" applyBorder="1" applyAlignment="1" applyProtection="1">
      <alignment horizontal="left" vertical="center"/>
    </xf>
    <xf numFmtId="176" fontId="3" fillId="0" borderId="16" xfId="50" applyNumberFormat="1" applyFont="1" applyFill="1" applyBorder="1" applyAlignment="1" applyProtection="1">
      <alignment horizontal="right" vertical="center"/>
    </xf>
    <xf numFmtId="0" fontId="3" fillId="0" borderId="16" xfId="50" applyFont="1" applyFill="1" applyBorder="1" applyAlignment="1" applyProtection="1">
      <alignment horizontal="left" vertical="center" wrapText="1"/>
      <protection locked="0"/>
    </xf>
    <xf numFmtId="176" fontId="3" fillId="0" borderId="16" xfId="50" applyNumberFormat="1" applyFont="1" applyFill="1" applyBorder="1" applyAlignment="1" applyProtection="1">
      <alignment horizontal="right" vertical="center"/>
      <protection locked="0"/>
    </xf>
    <xf numFmtId="176" fontId="3" fillId="0" borderId="15" xfId="50" applyNumberFormat="1" applyFont="1" applyFill="1" applyBorder="1" applyAlignment="1" applyProtection="1">
      <alignment horizontal="right" vertical="center"/>
    </xf>
    <xf numFmtId="0" fontId="3" fillId="0" borderId="15" xfId="50" applyFont="1" applyFill="1" applyBorder="1" applyAlignment="1" applyProtection="1">
      <alignment horizontal="left" vertical="center" wrapText="1"/>
      <protection locked="0"/>
    </xf>
    <xf numFmtId="0" fontId="24" fillId="0" borderId="6" xfId="50" applyFont="1" applyFill="1" applyBorder="1" applyAlignment="1" applyProtection="1">
      <alignment horizontal="center" vertical="center"/>
    </xf>
    <xf numFmtId="176" fontId="24" fillId="0" borderId="15" xfId="50" applyNumberFormat="1" applyFont="1" applyFill="1" applyBorder="1" applyAlignment="1" applyProtection="1">
      <alignment horizontal="right" vertical="center"/>
    </xf>
    <xf numFmtId="0" fontId="24" fillId="0" borderId="15" xfId="50" applyFont="1" applyFill="1" applyBorder="1" applyAlignment="1" applyProtection="1">
      <alignment horizontal="center" vertical="center"/>
    </xf>
    <xf numFmtId="0" fontId="3" fillId="0" borderId="15" xfId="50" applyFont="1" applyFill="1" applyBorder="1" applyAlignment="1" applyProtection="1">
      <alignment horizontal="left" vertical="center"/>
    </xf>
    <xf numFmtId="0" fontId="24" fillId="0" borderId="6" xfId="50" applyFont="1" applyFill="1" applyBorder="1" applyAlignment="1" applyProtection="1">
      <alignment horizontal="center"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Normal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9"/>
  <sheetViews>
    <sheetView topLeftCell="A22" workbookViewId="0">
      <selection activeCell="D11" sqref="D11:D35"/>
    </sheetView>
  </sheetViews>
  <sheetFormatPr defaultColWidth="9.1047619047619" defaultRowHeight="12" customHeight="1" outlineLevelCol="3"/>
  <cols>
    <col min="1" max="1" width="39.552380952381" style="34" customWidth="1"/>
    <col min="2" max="2" width="30.8190476190476" style="34" customWidth="1"/>
    <col min="3" max="3" width="33.5428571428571" style="34" customWidth="1"/>
    <col min="4" max="4" width="46.1047619047619" style="34" customWidth="1"/>
    <col min="5" max="5" width="9.1047619047619" style="23" customWidth="1"/>
    <col min="6" max="16384" width="9.1047619047619" style="23"/>
  </cols>
  <sheetData>
    <row r="1" customHeight="1" spans="4:4">
      <c r="D1" s="310"/>
    </row>
    <row r="2" s="309" customFormat="1" ht="36" customHeight="1" spans="1:4">
      <c r="A2" s="311" t="s">
        <v>0</v>
      </c>
      <c r="B2" s="311"/>
      <c r="C2" s="311"/>
      <c r="D2" s="311"/>
    </row>
    <row r="3" s="21" customFormat="1" ht="24" customHeight="1" spans="1:4">
      <c r="A3" s="7" t="s">
        <v>1</v>
      </c>
      <c r="B3" s="273"/>
      <c r="C3" s="273"/>
      <c r="D3" s="312" t="s">
        <v>2</v>
      </c>
    </row>
    <row r="4" ht="19.5" customHeight="1" spans="1:4">
      <c r="A4" s="41" t="s">
        <v>3</v>
      </c>
      <c r="B4" s="74"/>
      <c r="C4" s="41" t="s">
        <v>4</v>
      </c>
      <c r="D4" s="74"/>
    </row>
    <row r="5" ht="19.5" customHeight="1" spans="1:4">
      <c r="A5" s="40" t="s">
        <v>5</v>
      </c>
      <c r="B5" s="40" t="s">
        <v>6</v>
      </c>
      <c r="C5" s="40" t="s">
        <v>7</v>
      </c>
      <c r="D5" s="40" t="s">
        <v>6</v>
      </c>
    </row>
    <row r="6" ht="19.5" customHeight="1" spans="1:4">
      <c r="A6" s="43"/>
      <c r="B6" s="43"/>
      <c r="C6" s="43"/>
      <c r="D6" s="43"/>
    </row>
    <row r="7" ht="18.75" customHeight="1" spans="1:4">
      <c r="A7" s="313" t="s">
        <v>8</v>
      </c>
      <c r="B7" s="314">
        <v>2024.59</v>
      </c>
      <c r="C7" s="315" t="s">
        <v>9</v>
      </c>
      <c r="D7" s="316"/>
    </row>
    <row r="8" ht="18.75" customHeight="1" spans="1:4">
      <c r="A8" s="274" t="s">
        <v>10</v>
      </c>
      <c r="B8" s="317"/>
      <c r="C8" s="318" t="s">
        <v>11</v>
      </c>
      <c r="D8" s="118"/>
    </row>
    <row r="9" ht="18.75" customHeight="1" spans="1:4">
      <c r="A9" s="274" t="s">
        <v>12</v>
      </c>
      <c r="B9" s="317"/>
      <c r="C9" s="318" t="s">
        <v>13</v>
      </c>
      <c r="D9" s="118"/>
    </row>
    <row r="10" ht="18.75" customHeight="1" spans="1:4">
      <c r="A10" s="274" t="s">
        <v>14</v>
      </c>
      <c r="B10" s="118"/>
      <c r="C10" s="318" t="s">
        <v>15</v>
      </c>
      <c r="D10" s="118"/>
    </row>
    <row r="11" ht="18.75" customHeight="1" spans="1:4">
      <c r="A11" s="274" t="s">
        <v>16</v>
      </c>
      <c r="B11" s="118"/>
      <c r="C11" s="318" t="s">
        <v>17</v>
      </c>
      <c r="D11" s="118"/>
    </row>
    <row r="12" ht="18.75" customHeight="1" spans="1:4">
      <c r="A12" s="274" t="s">
        <v>18</v>
      </c>
      <c r="B12" s="118"/>
      <c r="C12" s="318" t="s">
        <v>19</v>
      </c>
      <c r="D12" s="118"/>
    </row>
    <row r="13" ht="18.75" customHeight="1" spans="1:4">
      <c r="A13" s="274" t="s">
        <v>20</v>
      </c>
      <c r="B13" s="118"/>
      <c r="C13" s="318" t="s">
        <v>21</v>
      </c>
      <c r="D13" s="118"/>
    </row>
    <row r="14" ht="18.75" customHeight="1" spans="1:4">
      <c r="A14" s="274" t="s">
        <v>22</v>
      </c>
      <c r="B14" s="118"/>
      <c r="C14" s="318" t="s">
        <v>23</v>
      </c>
      <c r="D14" s="278">
        <v>1815.96</v>
      </c>
    </row>
    <row r="15" ht="18.75" customHeight="1" spans="1:4">
      <c r="A15" s="274" t="s">
        <v>24</v>
      </c>
      <c r="B15" s="118"/>
      <c r="C15" s="318" t="s">
        <v>25</v>
      </c>
      <c r="D15" s="278"/>
    </row>
    <row r="16" ht="18.75" customHeight="1" spans="1:4">
      <c r="A16" s="274"/>
      <c r="B16" s="118"/>
      <c r="C16" s="318" t="s">
        <v>26</v>
      </c>
      <c r="D16" s="278">
        <v>156.11</v>
      </c>
    </row>
    <row r="17" ht="18.75" customHeight="1" spans="1:4">
      <c r="A17" s="274"/>
      <c r="B17" s="118"/>
      <c r="C17" s="318" t="s">
        <v>27</v>
      </c>
      <c r="D17" s="278"/>
    </row>
    <row r="18" ht="18.75" customHeight="1" spans="1:4">
      <c r="A18" s="274"/>
      <c r="B18" s="118"/>
      <c r="C18" s="318" t="s">
        <v>28</v>
      </c>
      <c r="D18" s="278"/>
    </row>
    <row r="19" ht="18.75" customHeight="1" spans="1:4">
      <c r="A19" s="274"/>
      <c r="B19" s="118"/>
      <c r="C19" s="318" t="s">
        <v>29</v>
      </c>
      <c r="D19" s="278"/>
    </row>
    <row r="20" ht="18.75" customHeight="1" spans="1:4">
      <c r="A20" s="274"/>
      <c r="B20" s="118"/>
      <c r="C20" s="318" t="s">
        <v>30</v>
      </c>
      <c r="D20" s="278"/>
    </row>
    <row r="21" ht="18.75" customHeight="1" spans="1:4">
      <c r="A21" s="274"/>
      <c r="B21" s="118"/>
      <c r="C21" s="318" t="s">
        <v>31</v>
      </c>
      <c r="D21" s="278"/>
    </row>
    <row r="22" ht="18.75" customHeight="1" spans="1:4">
      <c r="A22" s="274"/>
      <c r="B22" s="118"/>
      <c r="C22" s="318" t="s">
        <v>32</v>
      </c>
      <c r="D22" s="278"/>
    </row>
    <row r="23" ht="18.75" customHeight="1" spans="1:4">
      <c r="A23" s="274"/>
      <c r="B23" s="118"/>
      <c r="C23" s="318" t="s">
        <v>33</v>
      </c>
      <c r="D23" s="278"/>
    </row>
    <row r="24" ht="18.75" customHeight="1" spans="1:4">
      <c r="A24" s="274"/>
      <c r="B24" s="118"/>
      <c r="C24" s="318" t="s">
        <v>34</v>
      </c>
      <c r="D24" s="278"/>
    </row>
    <row r="25" ht="18.75" customHeight="1" spans="1:4">
      <c r="A25" s="274"/>
      <c r="B25" s="118"/>
      <c r="C25" s="318" t="s">
        <v>35</v>
      </c>
      <c r="D25" s="278"/>
    </row>
    <row r="26" ht="18.75" customHeight="1" spans="1:4">
      <c r="A26" s="274"/>
      <c r="B26" s="118"/>
      <c r="C26" s="318" t="s">
        <v>36</v>
      </c>
      <c r="D26" s="278">
        <v>52.52</v>
      </c>
    </row>
    <row r="27" ht="18.75" customHeight="1" spans="1:4">
      <c r="A27" s="274"/>
      <c r="B27" s="118"/>
      <c r="C27" s="318" t="s">
        <v>37</v>
      </c>
      <c r="D27" s="278"/>
    </row>
    <row r="28" ht="18.75" customHeight="1" spans="1:4">
      <c r="A28" s="274"/>
      <c r="B28" s="118"/>
      <c r="C28" s="318" t="s">
        <v>38</v>
      </c>
      <c r="D28" s="278"/>
    </row>
    <row r="29" ht="18.75" customHeight="1" spans="1:4">
      <c r="A29" s="274"/>
      <c r="B29" s="118"/>
      <c r="C29" s="318" t="s">
        <v>39</v>
      </c>
      <c r="D29" s="278"/>
    </row>
    <row r="30" ht="18.75" customHeight="1" spans="1:4">
      <c r="A30" s="274"/>
      <c r="B30" s="118"/>
      <c r="C30" s="318" t="s">
        <v>40</v>
      </c>
      <c r="D30" s="278"/>
    </row>
    <row r="31" ht="18.75" customHeight="1" spans="1:4">
      <c r="A31" s="274"/>
      <c r="B31" s="118"/>
      <c r="C31" s="318" t="s">
        <v>41</v>
      </c>
      <c r="D31" s="278"/>
    </row>
    <row r="32" ht="18.75" customHeight="1" spans="1:4">
      <c r="A32" s="274"/>
      <c r="B32" s="118"/>
      <c r="C32" s="318" t="s">
        <v>42</v>
      </c>
      <c r="D32" s="278"/>
    </row>
    <row r="33" ht="18.75" customHeight="1" spans="1:4">
      <c r="A33" s="274"/>
      <c r="B33" s="118"/>
      <c r="C33" s="318" t="s">
        <v>43</v>
      </c>
      <c r="D33" s="278"/>
    </row>
    <row r="34" ht="18.75" customHeight="1" spans="1:4">
      <c r="A34" s="274"/>
      <c r="B34" s="118"/>
      <c r="C34" s="318" t="s">
        <v>44</v>
      </c>
      <c r="D34" s="278"/>
    </row>
    <row r="35" ht="18.75" customHeight="1" spans="1:4">
      <c r="A35" s="274"/>
      <c r="B35" s="118"/>
      <c r="C35" s="318" t="s">
        <v>45</v>
      </c>
      <c r="D35" s="278"/>
    </row>
    <row r="36" ht="18.75" customHeight="1" spans="1:4">
      <c r="A36" s="274"/>
      <c r="B36" s="118"/>
      <c r="C36" s="318" t="s">
        <v>46</v>
      </c>
      <c r="D36" s="278"/>
    </row>
    <row r="37" ht="18.75" customHeight="1" spans="1:4">
      <c r="A37" s="319" t="s">
        <v>47</v>
      </c>
      <c r="B37" s="320">
        <f>SUM(B7:B36)</f>
        <v>2024.59</v>
      </c>
      <c r="C37" s="321" t="s">
        <v>48</v>
      </c>
      <c r="D37" s="320">
        <f>SUM(D7:D36)</f>
        <v>2024.59</v>
      </c>
    </row>
    <row r="38" s="23" customFormat="1" ht="18.75" customHeight="1" spans="1:4">
      <c r="A38" s="274" t="s">
        <v>49</v>
      </c>
      <c r="B38" s="317"/>
      <c r="C38" s="322" t="s">
        <v>50</v>
      </c>
      <c r="D38" s="317"/>
    </row>
    <row r="39" s="23" customFormat="1" ht="18.75" customHeight="1" spans="1:4">
      <c r="A39" s="323" t="s">
        <v>51</v>
      </c>
      <c r="B39" s="320">
        <f>SUM(B9:B38)</f>
        <v>2024.59</v>
      </c>
      <c r="C39" s="321" t="s">
        <v>52</v>
      </c>
      <c r="D39" s="320">
        <f>SUM(D37)</f>
        <v>2024.59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08333333333333" right="0.308333333333333" top="0.408333333333333" bottom="0.408333333333333" header="0.25" footer="0.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1"/>
  <sheetViews>
    <sheetView topLeftCell="F1" workbookViewId="0">
      <selection activeCell="N4" sqref="N4:S5"/>
    </sheetView>
  </sheetViews>
  <sheetFormatPr defaultColWidth="9.1047619047619" defaultRowHeight="14.25" customHeight="1"/>
  <cols>
    <col min="1" max="1" width="16.9047619047619" style="34" customWidth="1"/>
    <col min="2" max="2" width="26.1809523809524" style="34" customWidth="1"/>
    <col min="3" max="13" width="12.552380952381" style="34" customWidth="1"/>
    <col min="14" max="14" width="8" style="2" customWidth="1"/>
    <col min="15" max="15" width="9.55238095238095" style="2" customWidth="1"/>
    <col min="16" max="16" width="9.66666666666667" style="2" customWidth="1"/>
    <col min="17" max="17" width="10.552380952381" style="2" customWidth="1"/>
    <col min="18" max="19" width="10.1047619047619" style="34" customWidth="1"/>
    <col min="20" max="20" width="9.1047619047619" style="23" customWidth="1"/>
    <col min="21" max="16384" width="9.1047619047619" style="23"/>
  </cols>
  <sheetData>
    <row r="1" ht="12" customHeight="1" spans="14:19">
      <c r="N1" s="303"/>
      <c r="O1" s="303"/>
      <c r="P1" s="303"/>
      <c r="Q1" s="303"/>
      <c r="R1" s="307"/>
      <c r="S1" s="307" t="s">
        <v>53</v>
      </c>
    </row>
    <row r="2" ht="36" customHeight="1" spans="1:19">
      <c r="A2" s="58" t="s">
        <v>54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="21" customFormat="1" ht="24" customHeight="1" spans="1:19">
      <c r="A3" s="7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117"/>
      <c r="O3" s="117"/>
      <c r="P3" s="117"/>
      <c r="Q3" s="117"/>
      <c r="R3" s="51" t="s">
        <v>55</v>
      </c>
      <c r="S3" s="51" t="s">
        <v>55</v>
      </c>
    </row>
    <row r="4" ht="18.75" customHeight="1" spans="1:19">
      <c r="A4" s="295" t="s">
        <v>56</v>
      </c>
      <c r="B4" s="296" t="s">
        <v>57</v>
      </c>
      <c r="C4" s="296" t="s">
        <v>58</v>
      </c>
      <c r="D4" s="297" t="s">
        <v>59</v>
      </c>
      <c r="E4" s="298"/>
      <c r="F4" s="298"/>
      <c r="G4" s="298"/>
      <c r="H4" s="298"/>
      <c r="I4" s="298"/>
      <c r="J4" s="298"/>
      <c r="K4" s="298"/>
      <c r="L4" s="298"/>
      <c r="M4" s="304"/>
      <c r="N4" s="297" t="s">
        <v>49</v>
      </c>
      <c r="O4" s="297"/>
      <c r="P4" s="297"/>
      <c r="Q4" s="297"/>
      <c r="R4" s="298"/>
      <c r="S4" s="308"/>
    </row>
    <row r="5" ht="33.75" customHeight="1" spans="1:19">
      <c r="A5" s="180"/>
      <c r="B5" s="179"/>
      <c r="C5" s="179"/>
      <c r="D5" s="179" t="s">
        <v>60</v>
      </c>
      <c r="E5" s="179" t="s">
        <v>61</v>
      </c>
      <c r="F5" s="179" t="s">
        <v>62</v>
      </c>
      <c r="G5" s="179" t="s">
        <v>63</v>
      </c>
      <c r="H5" s="179" t="s">
        <v>64</v>
      </c>
      <c r="I5" s="179" t="s">
        <v>65</v>
      </c>
      <c r="J5" s="179" t="s">
        <v>66</v>
      </c>
      <c r="K5" s="179" t="s">
        <v>67</v>
      </c>
      <c r="L5" s="179" t="s">
        <v>68</v>
      </c>
      <c r="M5" s="179" t="s">
        <v>69</v>
      </c>
      <c r="N5" s="305" t="s">
        <v>60</v>
      </c>
      <c r="O5" s="305" t="s">
        <v>61</v>
      </c>
      <c r="P5" s="305" t="s">
        <v>62</v>
      </c>
      <c r="Q5" s="305" t="s">
        <v>63</v>
      </c>
      <c r="R5" s="179" t="s">
        <v>64</v>
      </c>
      <c r="S5" s="305" t="s">
        <v>70</v>
      </c>
    </row>
    <row r="6" ht="16.5" customHeight="1" spans="1:19">
      <c r="A6" s="41">
        <v>1</v>
      </c>
      <c r="B6" s="18">
        <v>2</v>
      </c>
      <c r="C6" s="18">
        <v>3</v>
      </c>
      <c r="D6" s="18">
        <v>4</v>
      </c>
      <c r="E6" s="41">
        <v>5</v>
      </c>
      <c r="F6" s="18">
        <v>6</v>
      </c>
      <c r="G6" s="18">
        <v>7</v>
      </c>
      <c r="H6" s="41">
        <v>8</v>
      </c>
      <c r="I6" s="18">
        <v>9</v>
      </c>
      <c r="J6" s="18">
        <v>10</v>
      </c>
      <c r="K6" s="41">
        <v>11</v>
      </c>
      <c r="L6" s="18">
        <v>12</v>
      </c>
      <c r="M6" s="18">
        <v>13</v>
      </c>
      <c r="N6" s="28">
        <v>14</v>
      </c>
      <c r="O6" s="28">
        <v>15</v>
      </c>
      <c r="P6" s="28">
        <v>16</v>
      </c>
      <c r="Q6" s="28">
        <v>17</v>
      </c>
      <c r="R6" s="18">
        <v>18</v>
      </c>
      <c r="S6" s="28">
        <v>19</v>
      </c>
    </row>
    <row r="7" ht="16.5" customHeight="1" spans="1:19">
      <c r="A7" s="29" t="s">
        <v>71</v>
      </c>
      <c r="B7" s="29" t="s">
        <v>72</v>
      </c>
      <c r="C7" s="190">
        <v>2024.59</v>
      </c>
      <c r="D7" s="190">
        <v>2024.59</v>
      </c>
      <c r="E7" s="190">
        <v>2024.59</v>
      </c>
      <c r="F7" s="299"/>
      <c r="G7" s="299"/>
      <c r="H7" s="300"/>
      <c r="I7" s="299"/>
      <c r="J7" s="299"/>
      <c r="K7" s="300"/>
      <c r="L7" s="299"/>
      <c r="M7" s="299"/>
      <c r="N7" s="306"/>
      <c r="O7" s="306"/>
      <c r="P7" s="306"/>
      <c r="Q7" s="306"/>
      <c r="R7" s="299"/>
      <c r="S7" s="306"/>
    </row>
    <row r="8" ht="16.5" customHeight="1" spans="1:19">
      <c r="A8" s="29" t="s">
        <v>73</v>
      </c>
      <c r="B8" s="29" t="s">
        <v>74</v>
      </c>
      <c r="C8" s="199">
        <v>220.06</v>
      </c>
      <c r="D8" s="199">
        <v>220.06</v>
      </c>
      <c r="E8" s="199">
        <v>220.06</v>
      </c>
      <c r="F8" s="299"/>
      <c r="G8" s="299"/>
      <c r="H8" s="300"/>
      <c r="I8" s="299"/>
      <c r="J8" s="299"/>
      <c r="K8" s="300"/>
      <c r="L8" s="299"/>
      <c r="M8" s="299"/>
      <c r="N8" s="306"/>
      <c r="O8" s="306"/>
      <c r="P8" s="306"/>
      <c r="Q8" s="306"/>
      <c r="R8" s="299"/>
      <c r="S8" s="306"/>
    </row>
    <row r="9" ht="16.5" customHeight="1" spans="1:19">
      <c r="A9" s="29" t="s">
        <v>75</v>
      </c>
      <c r="B9" s="29" t="s">
        <v>76</v>
      </c>
      <c r="C9" s="199">
        <v>1568.75</v>
      </c>
      <c r="D9" s="199">
        <v>1568.75</v>
      </c>
      <c r="E9" s="199">
        <v>1568.75</v>
      </c>
      <c r="F9" s="299"/>
      <c r="G9" s="299"/>
      <c r="H9" s="300"/>
      <c r="I9" s="299"/>
      <c r="J9" s="299"/>
      <c r="K9" s="300"/>
      <c r="L9" s="299"/>
      <c r="M9" s="299"/>
      <c r="N9" s="306"/>
      <c r="O9" s="306"/>
      <c r="P9" s="306"/>
      <c r="Q9" s="306"/>
      <c r="R9" s="299"/>
      <c r="S9" s="306"/>
    </row>
    <row r="10" ht="16.5" customHeight="1" spans="1:19">
      <c r="A10" s="29" t="s">
        <v>77</v>
      </c>
      <c r="B10" s="29" t="s">
        <v>78</v>
      </c>
      <c r="C10" s="199">
        <v>235.78</v>
      </c>
      <c r="D10" s="199">
        <v>235.78</v>
      </c>
      <c r="E10" s="199">
        <v>235.78</v>
      </c>
      <c r="F10" s="299"/>
      <c r="G10" s="299"/>
      <c r="H10" s="300"/>
      <c r="I10" s="299"/>
      <c r="J10" s="299"/>
      <c r="K10" s="300"/>
      <c r="L10" s="299"/>
      <c r="M10" s="299"/>
      <c r="N10" s="306"/>
      <c r="O10" s="306"/>
      <c r="P10" s="306"/>
      <c r="Q10" s="306"/>
      <c r="R10" s="299"/>
      <c r="S10" s="306"/>
    </row>
    <row r="11" ht="16.5" customHeight="1" spans="1:19">
      <c r="A11" s="279" t="s">
        <v>58</v>
      </c>
      <c r="B11" s="301"/>
      <c r="C11" s="302">
        <v>2024.59</v>
      </c>
      <c r="D11" s="302">
        <v>2024.59</v>
      </c>
      <c r="E11" s="302">
        <v>2024.59</v>
      </c>
      <c r="F11" s="143"/>
      <c r="G11" s="143"/>
      <c r="H11" s="143"/>
      <c r="I11" s="143"/>
      <c r="J11" s="143"/>
      <c r="K11" s="143"/>
      <c r="L11" s="143"/>
      <c r="M11" s="143"/>
      <c r="N11" s="72"/>
      <c r="O11" s="72"/>
      <c r="P11" s="72"/>
      <c r="Q11" s="72"/>
      <c r="R11" s="201"/>
      <c r="S11" s="72"/>
    </row>
  </sheetData>
  <mergeCells count="9">
    <mergeCell ref="R1:S1"/>
    <mergeCell ref="A2:S2"/>
    <mergeCell ref="A3:D3"/>
    <mergeCell ref="R3:S3"/>
    <mergeCell ref="D4:M4"/>
    <mergeCell ref="N4:S4"/>
    <mergeCell ref="A4:A5"/>
    <mergeCell ref="B4:B5"/>
    <mergeCell ref="C4:C5"/>
  </mergeCells>
  <printOptions horizontalCentered="1"/>
  <pageMargins left="0.308333333333333" right="0.308333333333333" top="0.408333333333333" bottom="0.408333333333333" header="0.25" footer="0.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72"/>
  <sheetViews>
    <sheetView workbookViewId="0">
      <pane ySplit="5" topLeftCell="A28" activePane="bottomLeft" state="frozen"/>
      <selection/>
      <selection pane="bottomLeft" activeCell="C36" sqref="C9:C10 C12:C15 C18 C22:C25 C27 C30:C31 C32:C33 C36"/>
    </sheetView>
  </sheetViews>
  <sheetFormatPr defaultColWidth="9.1047619047619" defaultRowHeight="14.25" customHeight="1"/>
  <cols>
    <col min="1" max="1" width="14.3333333333333" style="34" customWidth="1"/>
    <col min="2" max="2" width="33.2857142857143" style="34" customWidth="1"/>
    <col min="3" max="7" width="18.8952380952381" style="34" customWidth="1"/>
    <col min="8" max="8" width="17.8190476190476" style="34" customWidth="1"/>
    <col min="9" max="9" width="17.9047619047619" style="34" customWidth="1"/>
    <col min="10" max="16" width="18.8952380952381" style="34" customWidth="1"/>
    <col min="17" max="17" width="9.1047619047619" style="23" customWidth="1"/>
    <col min="18" max="16384" width="9.1047619047619" style="23"/>
  </cols>
  <sheetData>
    <row r="1" ht="15.75" customHeight="1" spans="16:16">
      <c r="P1" s="35"/>
    </row>
    <row r="2" ht="39" customHeight="1" spans="1:16">
      <c r="A2" s="58" t="s">
        <v>79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="50" customFormat="1" ht="24" customHeight="1" spans="1:16">
      <c r="A3" s="283" t="s">
        <v>1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P3" s="120" t="s">
        <v>55</v>
      </c>
    </row>
    <row r="4" ht="19" customHeight="1" spans="1:16">
      <c r="A4" s="10" t="s">
        <v>80</v>
      </c>
      <c r="B4" s="10" t="s">
        <v>81</v>
      </c>
      <c r="C4" s="40" t="s">
        <v>58</v>
      </c>
      <c r="D4" s="41" t="s">
        <v>82</v>
      </c>
      <c r="E4" s="74"/>
      <c r="F4" s="41" t="s">
        <v>83</v>
      </c>
      <c r="G4" s="74"/>
      <c r="H4" s="41" t="s">
        <v>84</v>
      </c>
      <c r="I4" s="42"/>
      <c r="J4" s="74"/>
      <c r="K4" s="10" t="s">
        <v>85</v>
      </c>
      <c r="L4" s="186" t="s">
        <v>70</v>
      </c>
      <c r="M4" s="83"/>
      <c r="N4" s="83"/>
      <c r="O4" s="83"/>
      <c r="P4" s="91"/>
    </row>
    <row r="5" ht="30" customHeight="1" spans="1:16">
      <c r="A5" s="66"/>
      <c r="B5" s="66"/>
      <c r="C5" s="43"/>
      <c r="D5" s="18" t="s">
        <v>58</v>
      </c>
      <c r="E5" s="18" t="s">
        <v>86</v>
      </c>
      <c r="F5" s="18" t="s">
        <v>58</v>
      </c>
      <c r="G5" s="18" t="s">
        <v>86</v>
      </c>
      <c r="H5" s="18" t="s">
        <v>61</v>
      </c>
      <c r="I5" s="18" t="s">
        <v>62</v>
      </c>
      <c r="J5" s="18" t="s">
        <v>63</v>
      </c>
      <c r="K5" s="66"/>
      <c r="L5" s="9" t="s">
        <v>87</v>
      </c>
      <c r="M5" s="9" t="s">
        <v>88</v>
      </c>
      <c r="N5" s="9" t="s">
        <v>89</v>
      </c>
      <c r="O5" s="9" t="s">
        <v>90</v>
      </c>
      <c r="P5" s="9" t="s">
        <v>91</v>
      </c>
    </row>
    <row r="6" ht="16.5" customHeight="1" spans="1:16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18">
        <v>12</v>
      </c>
      <c r="M6" s="18">
        <v>13</v>
      </c>
      <c r="N6" s="18">
        <v>14</v>
      </c>
      <c r="O6" s="18">
        <v>15</v>
      </c>
      <c r="P6" s="18">
        <v>16</v>
      </c>
    </row>
    <row r="7" ht="20.25" customHeight="1" spans="1:16">
      <c r="A7" s="203" t="s">
        <v>92</v>
      </c>
      <c r="B7" s="203" t="s">
        <v>93</v>
      </c>
      <c r="C7" s="284">
        <f>D7+F7</f>
        <v>1815.962608</v>
      </c>
      <c r="D7" s="284">
        <v>926.962608</v>
      </c>
      <c r="E7" s="284">
        <v>926.962608</v>
      </c>
      <c r="F7" s="284">
        <v>889</v>
      </c>
      <c r="G7" s="284">
        <v>889</v>
      </c>
      <c r="H7" s="208">
        <v>1815.962608</v>
      </c>
      <c r="I7" s="143"/>
      <c r="J7" s="143"/>
      <c r="K7" s="143"/>
      <c r="L7" s="208"/>
      <c r="M7" s="208"/>
      <c r="N7" s="208"/>
      <c r="O7" s="208"/>
      <c r="P7" s="208"/>
    </row>
    <row r="8" ht="20.25" customHeight="1" spans="1:16">
      <c r="A8" s="203" t="s">
        <v>94</v>
      </c>
      <c r="B8" s="203" t="s">
        <v>95</v>
      </c>
      <c r="C8" s="285">
        <v>145.219112</v>
      </c>
      <c r="D8" s="285">
        <v>145.219112</v>
      </c>
      <c r="E8" s="285">
        <v>145.219112</v>
      </c>
      <c r="F8" s="285">
        <v>0</v>
      </c>
      <c r="G8" s="285">
        <v>0</v>
      </c>
      <c r="H8" s="286">
        <v>145.219112</v>
      </c>
      <c r="I8" s="292"/>
      <c r="J8" s="143"/>
      <c r="K8" s="143"/>
      <c r="L8" s="208"/>
      <c r="M8" s="208"/>
      <c r="N8" s="208"/>
      <c r="O8" s="208"/>
      <c r="P8" s="208"/>
    </row>
    <row r="9" ht="20.25" customHeight="1" spans="1:16">
      <c r="A9" s="203" t="s">
        <v>96</v>
      </c>
      <c r="B9" s="203" t="s">
        <v>97</v>
      </c>
      <c r="C9" s="285">
        <v>52.572392</v>
      </c>
      <c r="D9" s="285">
        <v>52.572392</v>
      </c>
      <c r="E9" s="285">
        <v>52.572392</v>
      </c>
      <c r="F9" s="285">
        <v>0</v>
      </c>
      <c r="G9" s="285">
        <v>0</v>
      </c>
      <c r="H9" s="286">
        <v>52.572392</v>
      </c>
      <c r="I9" s="292"/>
      <c r="J9" s="143"/>
      <c r="K9" s="143"/>
      <c r="L9" s="208"/>
      <c r="M9" s="208"/>
      <c r="N9" s="208"/>
      <c r="O9" s="208"/>
      <c r="P9" s="208"/>
    </row>
    <row r="10" ht="20.25" customHeight="1" spans="1:16">
      <c r="A10" s="203" t="s">
        <v>98</v>
      </c>
      <c r="B10" s="203" t="s">
        <v>99</v>
      </c>
      <c r="C10" s="285">
        <v>92.64672</v>
      </c>
      <c r="D10" s="285">
        <v>92.64672</v>
      </c>
      <c r="E10" s="285">
        <v>92.64672</v>
      </c>
      <c r="F10" s="285">
        <v>0</v>
      </c>
      <c r="G10" s="285">
        <v>0</v>
      </c>
      <c r="H10" s="286">
        <v>92.64672</v>
      </c>
      <c r="I10" s="292"/>
      <c r="J10" s="143"/>
      <c r="K10" s="143"/>
      <c r="L10" s="208"/>
      <c r="M10" s="208"/>
      <c r="N10" s="208"/>
      <c r="O10" s="208"/>
      <c r="P10" s="208"/>
    </row>
    <row r="11" ht="20.25" customHeight="1" spans="1:16">
      <c r="A11" s="203" t="s">
        <v>100</v>
      </c>
      <c r="B11" s="203" t="s">
        <v>101</v>
      </c>
      <c r="C11" s="285">
        <v>507</v>
      </c>
      <c r="D11" s="285"/>
      <c r="E11" s="285"/>
      <c r="F11" s="285">
        <v>507</v>
      </c>
      <c r="G11" s="285">
        <v>507</v>
      </c>
      <c r="H11" s="286">
        <v>507</v>
      </c>
      <c r="I11" s="292"/>
      <c r="J11" s="143"/>
      <c r="K11" s="143"/>
      <c r="L11" s="208"/>
      <c r="M11" s="208"/>
      <c r="N11" s="208"/>
      <c r="O11" s="208"/>
      <c r="P11" s="208"/>
    </row>
    <row r="12" ht="20.25" customHeight="1" spans="1:16">
      <c r="A12" s="203" t="s">
        <v>102</v>
      </c>
      <c r="B12" s="203" t="s">
        <v>103</v>
      </c>
      <c r="C12" s="285">
        <v>5</v>
      </c>
      <c r="D12" s="285"/>
      <c r="E12" s="285"/>
      <c r="F12" s="285">
        <v>5</v>
      </c>
      <c r="G12" s="285">
        <v>5</v>
      </c>
      <c r="H12" s="286">
        <v>5</v>
      </c>
      <c r="I12" s="292"/>
      <c r="J12" s="143"/>
      <c r="K12" s="143"/>
      <c r="L12" s="208"/>
      <c r="M12" s="208"/>
      <c r="N12" s="208"/>
      <c r="O12" s="208"/>
      <c r="P12" s="208"/>
    </row>
    <row r="13" ht="20.25" customHeight="1" spans="1:16">
      <c r="A13" s="203" t="s">
        <v>104</v>
      </c>
      <c r="B13" s="203" t="s">
        <v>105</v>
      </c>
      <c r="C13" s="285">
        <v>424</v>
      </c>
      <c r="D13" s="285"/>
      <c r="E13" s="285"/>
      <c r="F13" s="285">
        <v>424</v>
      </c>
      <c r="G13" s="285">
        <v>424</v>
      </c>
      <c r="H13" s="286">
        <v>424</v>
      </c>
      <c r="I13" s="292"/>
      <c r="J13" s="143"/>
      <c r="K13" s="143"/>
      <c r="L13" s="208"/>
      <c r="M13" s="208"/>
      <c r="N13" s="208"/>
      <c r="O13" s="208"/>
      <c r="P13" s="208"/>
    </row>
    <row r="14" ht="20.25" customHeight="1" spans="1:16">
      <c r="A14" s="203" t="s">
        <v>106</v>
      </c>
      <c r="B14" s="203" t="s">
        <v>107</v>
      </c>
      <c r="C14" s="285">
        <v>28</v>
      </c>
      <c r="D14" s="285"/>
      <c r="E14" s="285"/>
      <c r="F14" s="285">
        <v>28</v>
      </c>
      <c r="G14" s="285">
        <v>28</v>
      </c>
      <c r="H14" s="286">
        <v>28</v>
      </c>
      <c r="I14" s="292"/>
      <c r="J14" s="143"/>
      <c r="K14" s="143"/>
      <c r="L14" s="208"/>
      <c r="M14" s="208"/>
      <c r="N14" s="208"/>
      <c r="O14" s="208"/>
      <c r="P14" s="208"/>
    </row>
    <row r="15" ht="20.25" customHeight="1" spans="1:16">
      <c r="A15" s="203" t="s">
        <v>108</v>
      </c>
      <c r="B15" s="203" t="s">
        <v>109</v>
      </c>
      <c r="C15" s="285">
        <v>50</v>
      </c>
      <c r="D15" s="285"/>
      <c r="E15" s="285"/>
      <c r="F15" s="285">
        <v>50</v>
      </c>
      <c r="G15" s="285">
        <v>50</v>
      </c>
      <c r="H15" s="286">
        <v>50</v>
      </c>
      <c r="I15" s="292"/>
      <c r="J15" s="143"/>
      <c r="K15" s="143"/>
      <c r="L15" s="208"/>
      <c r="M15" s="208"/>
      <c r="N15" s="208"/>
      <c r="O15" s="208"/>
      <c r="P15" s="208"/>
    </row>
    <row r="16" ht="20.25" customHeight="1" spans="1:16">
      <c r="A16" s="203" t="s">
        <v>110</v>
      </c>
      <c r="B16" s="203" t="s">
        <v>111</v>
      </c>
      <c r="C16" s="285">
        <v>86</v>
      </c>
      <c r="D16" s="285">
        <v>86</v>
      </c>
      <c r="E16" s="285">
        <v>86</v>
      </c>
      <c r="F16" s="286"/>
      <c r="G16" s="286"/>
      <c r="H16" s="286">
        <v>86</v>
      </c>
      <c r="I16" s="292"/>
      <c r="J16" s="143"/>
      <c r="K16" s="143"/>
      <c r="L16" s="208"/>
      <c r="M16" s="208"/>
      <c r="N16" s="208"/>
      <c r="O16" s="208"/>
      <c r="P16" s="208"/>
    </row>
    <row r="17" ht="20.25" customHeight="1" spans="1:16">
      <c r="A17" s="203" t="s">
        <v>112</v>
      </c>
      <c r="B17" s="203" t="s">
        <v>113</v>
      </c>
      <c r="C17" s="285"/>
      <c r="D17" s="285"/>
      <c r="E17" s="285"/>
      <c r="F17" s="286"/>
      <c r="G17" s="286"/>
      <c r="H17" s="286"/>
      <c r="I17" s="292"/>
      <c r="J17" s="143"/>
      <c r="K17" s="143"/>
      <c r="L17" s="208"/>
      <c r="M17" s="208"/>
      <c r="N17" s="208"/>
      <c r="O17" s="208"/>
      <c r="P17" s="208"/>
    </row>
    <row r="18" ht="20.25" customHeight="1" spans="1:16">
      <c r="A18" s="203" t="s">
        <v>114</v>
      </c>
      <c r="B18" s="203" t="s">
        <v>115</v>
      </c>
      <c r="C18" s="285">
        <v>86</v>
      </c>
      <c r="D18" s="285">
        <v>86</v>
      </c>
      <c r="E18" s="285">
        <v>86</v>
      </c>
      <c r="F18" s="286"/>
      <c r="G18" s="286"/>
      <c r="H18" s="286">
        <v>86</v>
      </c>
      <c r="I18" s="292"/>
      <c r="J18" s="143"/>
      <c r="K18" s="143"/>
      <c r="L18" s="208"/>
      <c r="M18" s="208"/>
      <c r="N18" s="208"/>
      <c r="O18" s="208"/>
      <c r="P18" s="208"/>
    </row>
    <row r="19" ht="20.25" customHeight="1" spans="1:16">
      <c r="A19" s="203" t="s">
        <v>116</v>
      </c>
      <c r="B19" s="203" t="s">
        <v>117</v>
      </c>
      <c r="C19" s="285"/>
      <c r="D19" s="285"/>
      <c r="E19" s="285"/>
      <c r="F19" s="286"/>
      <c r="G19" s="286"/>
      <c r="H19" s="286"/>
      <c r="I19" s="292"/>
      <c r="J19" s="143"/>
      <c r="K19" s="143"/>
      <c r="L19" s="208"/>
      <c r="M19" s="208"/>
      <c r="N19" s="208"/>
      <c r="O19" s="208"/>
      <c r="P19" s="208"/>
    </row>
    <row r="20" ht="20.25" customHeight="1" spans="1:16">
      <c r="A20" s="203" t="s">
        <v>118</v>
      </c>
      <c r="B20" s="203" t="s">
        <v>119</v>
      </c>
      <c r="C20" s="285"/>
      <c r="D20" s="285"/>
      <c r="E20" s="285"/>
      <c r="F20" s="286"/>
      <c r="G20" s="286"/>
      <c r="H20" s="286"/>
      <c r="I20" s="292"/>
      <c r="J20" s="143"/>
      <c r="K20" s="143"/>
      <c r="L20" s="208"/>
      <c r="M20" s="208"/>
      <c r="N20" s="208"/>
      <c r="O20" s="208"/>
      <c r="P20" s="208"/>
    </row>
    <row r="21" ht="20.25" customHeight="1" spans="1:16">
      <c r="A21" s="203" t="s">
        <v>120</v>
      </c>
      <c r="B21" s="203" t="s">
        <v>121</v>
      </c>
      <c r="C21" s="285">
        <f>D21+F21</f>
        <v>1076.496189</v>
      </c>
      <c r="D21" s="285">
        <v>694.496189</v>
      </c>
      <c r="E21" s="285">
        <v>694.496189</v>
      </c>
      <c r="F21" s="285">
        <v>382</v>
      </c>
      <c r="G21" s="285">
        <v>382</v>
      </c>
      <c r="H21" s="286">
        <v>1076.496189</v>
      </c>
      <c r="I21" s="292"/>
      <c r="J21" s="143"/>
      <c r="K21" s="143"/>
      <c r="L21" s="208"/>
      <c r="M21" s="208"/>
      <c r="N21" s="208"/>
      <c r="O21" s="208"/>
      <c r="P21" s="208"/>
    </row>
    <row r="22" ht="20.25" customHeight="1" spans="1:16">
      <c r="A22" s="203" t="s">
        <v>122</v>
      </c>
      <c r="B22" s="203" t="s">
        <v>123</v>
      </c>
      <c r="C22" s="285">
        <v>580.547495</v>
      </c>
      <c r="D22" s="285">
        <v>580.547495</v>
      </c>
      <c r="E22" s="285">
        <v>580.547495</v>
      </c>
      <c r="F22" s="285">
        <v>0</v>
      </c>
      <c r="G22" s="285">
        <v>0</v>
      </c>
      <c r="H22" s="286">
        <v>580.547495</v>
      </c>
      <c r="I22" s="292"/>
      <c r="J22" s="143"/>
      <c r="K22" s="143"/>
      <c r="L22" s="208"/>
      <c r="M22" s="208"/>
      <c r="N22" s="208"/>
      <c r="O22" s="208"/>
      <c r="P22" s="208"/>
    </row>
    <row r="23" ht="20.25" customHeight="1" spans="1:16">
      <c r="A23" s="203" t="s">
        <v>124</v>
      </c>
      <c r="B23" s="203" t="s">
        <v>125</v>
      </c>
      <c r="C23" s="285">
        <v>182</v>
      </c>
      <c r="D23" s="285"/>
      <c r="E23" s="285"/>
      <c r="F23" s="285">
        <v>182</v>
      </c>
      <c r="G23" s="285">
        <v>182</v>
      </c>
      <c r="H23" s="286">
        <v>182</v>
      </c>
      <c r="I23" s="292"/>
      <c r="J23" s="143"/>
      <c r="K23" s="143"/>
      <c r="L23" s="208"/>
      <c r="M23" s="208"/>
      <c r="N23" s="208"/>
      <c r="O23" s="208"/>
      <c r="P23" s="208"/>
    </row>
    <row r="24" ht="20.25" customHeight="1" spans="1:16">
      <c r="A24" s="203" t="s">
        <v>126</v>
      </c>
      <c r="B24" s="203" t="s">
        <v>127</v>
      </c>
      <c r="C24" s="285">
        <v>168.948694</v>
      </c>
      <c r="D24" s="285">
        <v>113.948694</v>
      </c>
      <c r="E24" s="285">
        <v>113.948694</v>
      </c>
      <c r="F24" s="285">
        <v>55</v>
      </c>
      <c r="G24" s="285">
        <v>55</v>
      </c>
      <c r="H24" s="285">
        <v>168.948694</v>
      </c>
      <c r="I24" s="292"/>
      <c r="J24" s="143"/>
      <c r="K24" s="143"/>
      <c r="L24" s="208"/>
      <c r="M24" s="208"/>
      <c r="N24" s="208"/>
      <c r="O24" s="208"/>
      <c r="P24" s="208"/>
    </row>
    <row r="25" ht="20.25" customHeight="1" spans="1:16">
      <c r="A25" s="143" t="s">
        <v>128</v>
      </c>
      <c r="B25" s="143" t="s">
        <v>129</v>
      </c>
      <c r="C25" s="287">
        <v>145</v>
      </c>
      <c r="D25" s="287"/>
      <c r="E25" s="287"/>
      <c r="F25" s="287">
        <v>145</v>
      </c>
      <c r="G25" s="287">
        <v>145</v>
      </c>
      <c r="H25" s="286">
        <v>145</v>
      </c>
      <c r="I25" s="292"/>
      <c r="J25" s="143"/>
      <c r="K25" s="143"/>
      <c r="L25" s="208"/>
      <c r="M25" s="208"/>
      <c r="N25" s="208"/>
      <c r="O25" s="208"/>
      <c r="P25" s="208"/>
    </row>
    <row r="26" ht="20.25" customHeight="1" spans="1:16">
      <c r="A26" s="143" t="s">
        <v>130</v>
      </c>
      <c r="B26" s="143" t="s">
        <v>131</v>
      </c>
      <c r="C26" s="287">
        <v>1.247307</v>
      </c>
      <c r="D26" s="287">
        <v>1.247307</v>
      </c>
      <c r="E26" s="287">
        <v>1.247307</v>
      </c>
      <c r="F26" s="287">
        <v>0</v>
      </c>
      <c r="G26" s="287">
        <v>0</v>
      </c>
      <c r="H26" s="286">
        <v>1.247307</v>
      </c>
      <c r="I26" s="292"/>
      <c r="J26" s="143"/>
      <c r="K26" s="143"/>
      <c r="L26" s="208"/>
      <c r="M26" s="208"/>
      <c r="N26" s="208"/>
      <c r="O26" s="208"/>
      <c r="P26" s="208"/>
    </row>
    <row r="27" ht="20.25" customHeight="1" spans="1:16">
      <c r="A27" s="143" t="s">
        <v>132</v>
      </c>
      <c r="B27" s="143" t="s">
        <v>133</v>
      </c>
      <c r="C27" s="287">
        <v>1.247307</v>
      </c>
      <c r="D27" s="287">
        <v>1.247307</v>
      </c>
      <c r="E27" s="287">
        <v>1.247307</v>
      </c>
      <c r="F27" s="287">
        <v>0</v>
      </c>
      <c r="G27" s="287">
        <v>0</v>
      </c>
      <c r="H27" s="286">
        <v>1.247307</v>
      </c>
      <c r="I27" s="292"/>
      <c r="J27" s="143"/>
      <c r="K27" s="143"/>
      <c r="L27" s="208"/>
      <c r="M27" s="208"/>
      <c r="N27" s="208"/>
      <c r="O27" s="208"/>
      <c r="P27" s="208"/>
    </row>
    <row r="28" ht="20.25" customHeight="1" spans="1:16">
      <c r="A28" s="143" t="s">
        <v>134</v>
      </c>
      <c r="B28" s="143" t="s">
        <v>135</v>
      </c>
      <c r="C28" s="287">
        <v>156.108594</v>
      </c>
      <c r="D28" s="287">
        <v>156.108594</v>
      </c>
      <c r="E28" s="287">
        <v>156.108594</v>
      </c>
      <c r="F28" s="287">
        <v>0</v>
      </c>
      <c r="G28" s="287">
        <v>0</v>
      </c>
      <c r="H28" s="286">
        <v>156.108594</v>
      </c>
      <c r="I28" s="292"/>
      <c r="J28" s="143"/>
      <c r="K28" s="143"/>
      <c r="L28" s="208"/>
      <c r="M28" s="208"/>
      <c r="N28" s="208"/>
      <c r="O28" s="208"/>
      <c r="P28" s="208"/>
    </row>
    <row r="29" ht="20.25" customHeight="1" spans="1:16">
      <c r="A29" s="143" t="s">
        <v>136</v>
      </c>
      <c r="B29" s="143" t="s">
        <v>137</v>
      </c>
      <c r="C29" s="287">
        <v>156.108594</v>
      </c>
      <c r="D29" s="287">
        <v>156.108594</v>
      </c>
      <c r="E29" s="287">
        <v>156.108594</v>
      </c>
      <c r="F29" s="287">
        <v>0</v>
      </c>
      <c r="G29" s="287">
        <v>0</v>
      </c>
      <c r="H29" s="286">
        <v>156.108594</v>
      </c>
      <c r="I29" s="292"/>
      <c r="J29" s="143"/>
      <c r="K29" s="143"/>
      <c r="L29" s="208"/>
      <c r="M29" s="208"/>
      <c r="N29" s="208"/>
      <c r="O29" s="208"/>
      <c r="P29" s="208"/>
    </row>
    <row r="30" ht="20.25" customHeight="1" spans="1:16">
      <c r="A30" s="143" t="s">
        <v>138</v>
      </c>
      <c r="B30" s="143" t="s">
        <v>139</v>
      </c>
      <c r="C30" s="287">
        <v>35.7672</v>
      </c>
      <c r="D30" s="287">
        <v>35.7672</v>
      </c>
      <c r="E30" s="287">
        <v>35.7672</v>
      </c>
      <c r="F30" s="287">
        <v>0</v>
      </c>
      <c r="G30" s="287">
        <v>0</v>
      </c>
      <c r="H30" s="286">
        <v>35.7672</v>
      </c>
      <c r="I30" s="292"/>
      <c r="J30" s="143"/>
      <c r="K30" s="143"/>
      <c r="L30" s="208"/>
      <c r="M30" s="208"/>
      <c r="N30" s="208"/>
      <c r="O30" s="208"/>
      <c r="P30" s="208"/>
    </row>
    <row r="31" ht="20.25" customHeight="1" spans="1:16">
      <c r="A31" s="143" t="s">
        <v>140</v>
      </c>
      <c r="B31" s="143" t="s">
        <v>141</v>
      </c>
      <c r="C31" s="287">
        <v>104.10016</v>
      </c>
      <c r="D31" s="287">
        <v>104.10016</v>
      </c>
      <c r="E31" s="287">
        <v>104.10016</v>
      </c>
      <c r="F31" s="287">
        <v>0</v>
      </c>
      <c r="G31" s="287">
        <v>0</v>
      </c>
      <c r="H31" s="286">
        <v>104.10016</v>
      </c>
      <c r="I31" s="292"/>
      <c r="J31" s="143"/>
      <c r="K31" s="143"/>
      <c r="L31" s="208"/>
      <c r="M31" s="208"/>
      <c r="N31" s="208"/>
      <c r="O31" s="208"/>
      <c r="P31" s="208"/>
    </row>
    <row r="32" ht="20.25" customHeight="1" spans="1:16">
      <c r="A32" s="143" t="s">
        <v>142</v>
      </c>
      <c r="B32" s="143" t="s">
        <v>143</v>
      </c>
      <c r="C32" s="287">
        <v>11.676906</v>
      </c>
      <c r="D32" s="287">
        <v>11.676906</v>
      </c>
      <c r="E32" s="287">
        <v>11.676906</v>
      </c>
      <c r="F32" s="287">
        <v>0</v>
      </c>
      <c r="G32" s="287">
        <v>0</v>
      </c>
      <c r="H32" s="286">
        <v>11.676906</v>
      </c>
      <c r="I32" s="292"/>
      <c r="J32" s="143"/>
      <c r="K32" s="143"/>
      <c r="L32" s="208"/>
      <c r="M32" s="208"/>
      <c r="N32" s="208"/>
      <c r="O32" s="208"/>
      <c r="P32" s="208"/>
    </row>
    <row r="33" ht="20.25" customHeight="1" spans="1:16">
      <c r="A33" s="143" t="s">
        <v>144</v>
      </c>
      <c r="B33" s="143" t="s">
        <v>145</v>
      </c>
      <c r="C33" s="287">
        <v>4.564328</v>
      </c>
      <c r="D33" s="287">
        <v>4.564328</v>
      </c>
      <c r="E33" s="287">
        <v>4.564328</v>
      </c>
      <c r="F33" s="287">
        <v>0</v>
      </c>
      <c r="G33" s="287">
        <v>0</v>
      </c>
      <c r="H33" s="286">
        <v>4.564328</v>
      </c>
      <c r="I33" s="292"/>
      <c r="J33" s="143"/>
      <c r="K33" s="143"/>
      <c r="L33" s="208"/>
      <c r="M33" s="208"/>
      <c r="N33" s="208"/>
      <c r="O33" s="208"/>
      <c r="P33" s="208"/>
    </row>
    <row r="34" ht="20.25" customHeight="1" spans="1:16">
      <c r="A34" s="143" t="s">
        <v>146</v>
      </c>
      <c r="B34" s="143" t="s">
        <v>147</v>
      </c>
      <c r="C34" s="287">
        <v>52.520832</v>
      </c>
      <c r="D34" s="287">
        <v>52.520832</v>
      </c>
      <c r="E34" s="287">
        <v>52.520832</v>
      </c>
      <c r="F34" s="287">
        <v>0</v>
      </c>
      <c r="G34" s="287">
        <v>0</v>
      </c>
      <c r="H34" s="286">
        <v>52.520832</v>
      </c>
      <c r="I34" s="292"/>
      <c r="J34" s="143"/>
      <c r="K34" s="143"/>
      <c r="L34" s="208"/>
      <c r="M34" s="208"/>
      <c r="N34" s="208"/>
      <c r="O34" s="208"/>
      <c r="P34" s="208"/>
    </row>
    <row r="35" ht="20.25" customHeight="1" spans="1:16">
      <c r="A35" s="143" t="s">
        <v>148</v>
      </c>
      <c r="B35" s="143" t="s">
        <v>149</v>
      </c>
      <c r="C35" s="287">
        <v>52.520832</v>
      </c>
      <c r="D35" s="287">
        <v>52.520832</v>
      </c>
      <c r="E35" s="287">
        <v>52.520832</v>
      </c>
      <c r="F35" s="287">
        <v>0</v>
      </c>
      <c r="G35" s="287">
        <v>0</v>
      </c>
      <c r="H35" s="286">
        <v>52.520832</v>
      </c>
      <c r="I35" s="292"/>
      <c r="J35" s="143"/>
      <c r="K35" s="143"/>
      <c r="L35" s="208"/>
      <c r="M35" s="208"/>
      <c r="N35" s="208"/>
      <c r="O35" s="208"/>
      <c r="P35" s="208"/>
    </row>
    <row r="36" ht="20.25" customHeight="1" spans="1:16">
      <c r="A36" s="143" t="s">
        <v>150</v>
      </c>
      <c r="B36" s="143" t="s">
        <v>151</v>
      </c>
      <c r="C36" s="287">
        <v>52.520832</v>
      </c>
      <c r="D36" s="287">
        <v>52.520832</v>
      </c>
      <c r="E36" s="287">
        <v>52.520832</v>
      </c>
      <c r="F36" s="287">
        <v>0</v>
      </c>
      <c r="G36" s="287">
        <v>0</v>
      </c>
      <c r="H36" s="286">
        <v>52.520832</v>
      </c>
      <c r="I36" s="292"/>
      <c r="J36" s="143"/>
      <c r="K36" s="143"/>
      <c r="L36" s="208"/>
      <c r="M36" s="208"/>
      <c r="N36" s="208"/>
      <c r="O36" s="208"/>
      <c r="P36" s="208"/>
    </row>
    <row r="37" s="148" customFormat="1" ht="20.25" customHeight="1" spans="1:16">
      <c r="A37" s="288" t="s">
        <v>152</v>
      </c>
      <c r="B37" s="289"/>
      <c r="C37" s="290">
        <f>C34+C28+C26+C21+C16+C11+C8</f>
        <v>2024.592034</v>
      </c>
      <c r="D37" s="290">
        <f>D34+D28+D26+D21+D16+D11+D8</f>
        <v>1135.592034</v>
      </c>
      <c r="E37" s="290">
        <f>E34+E28+E26+E21+E16+E11+E8</f>
        <v>1135.592034</v>
      </c>
      <c r="F37" s="290">
        <f>F34+F28+F26+F21+F16+F11+F8</f>
        <v>889</v>
      </c>
      <c r="G37" s="290">
        <f>G34+G28+G26+G21+G16+G11+G8</f>
        <v>889</v>
      </c>
      <c r="H37" s="291">
        <v>2024.592034</v>
      </c>
      <c r="I37" s="293"/>
      <c r="J37" s="195"/>
      <c r="K37" s="195"/>
      <c r="L37" s="294"/>
      <c r="M37" s="294"/>
      <c r="N37" s="294"/>
      <c r="O37" s="294"/>
      <c r="P37" s="294"/>
    </row>
    <row r="40" customHeight="1" spans="13:16">
      <c r="M40" s="23"/>
      <c r="N40" s="23"/>
      <c r="O40" s="23"/>
      <c r="P40" s="23"/>
    </row>
    <row r="41" customHeight="1" spans="13:16">
      <c r="M41" s="23"/>
      <c r="N41" s="23"/>
      <c r="O41" s="23"/>
      <c r="P41" s="23"/>
    </row>
    <row r="42" customHeight="1" spans="13:16">
      <c r="M42" s="23"/>
      <c r="N42" s="23"/>
      <c r="O42" s="23"/>
      <c r="P42" s="23"/>
    </row>
    <row r="43" customHeight="1" spans="13:16">
      <c r="M43" s="23"/>
      <c r="N43" s="23"/>
      <c r="O43" s="23"/>
      <c r="P43" s="23"/>
    </row>
    <row r="44" customHeight="1" spans="13:16">
      <c r="M44" s="23"/>
      <c r="N44" s="23"/>
      <c r="O44" s="23"/>
      <c r="P44" s="23"/>
    </row>
    <row r="45" customHeight="1" spans="13:16">
      <c r="M45" s="23"/>
      <c r="N45" s="23"/>
      <c r="O45" s="23"/>
      <c r="P45" s="23"/>
    </row>
    <row r="46" customHeight="1" spans="13:16">
      <c r="M46" s="23"/>
      <c r="N46" s="23"/>
      <c r="O46" s="23"/>
      <c r="P46" s="23"/>
    </row>
    <row r="47" customHeight="1" spans="13:16">
      <c r="M47" s="23"/>
      <c r="N47" s="23"/>
      <c r="O47" s="23"/>
      <c r="P47" s="23"/>
    </row>
    <row r="48" customHeight="1" spans="13:16">
      <c r="M48" s="23"/>
      <c r="N48" s="23"/>
      <c r="O48" s="23"/>
      <c r="P48" s="23"/>
    </row>
    <row r="49" customHeight="1" spans="13:16">
      <c r="M49" s="23"/>
      <c r="N49" s="23"/>
      <c r="O49" s="23"/>
      <c r="P49" s="23"/>
    </row>
    <row r="50" customHeight="1" spans="13:16">
      <c r="M50" s="23"/>
      <c r="N50" s="23"/>
      <c r="O50" s="23"/>
      <c r="P50" s="23"/>
    </row>
    <row r="51" customHeight="1" spans="13:16">
      <c r="M51" s="23"/>
      <c r="N51" s="23"/>
      <c r="O51" s="23"/>
      <c r="P51" s="23"/>
    </row>
    <row r="52" customHeight="1" spans="13:16">
      <c r="M52" s="23"/>
      <c r="N52" s="23"/>
      <c r="O52" s="23"/>
      <c r="P52" s="23"/>
    </row>
    <row r="53" customHeight="1" spans="13:16">
      <c r="M53" s="23"/>
      <c r="N53" s="23"/>
      <c r="O53" s="23"/>
      <c r="P53" s="23"/>
    </row>
    <row r="54" customHeight="1" spans="13:16">
      <c r="M54" s="23"/>
      <c r="N54" s="23"/>
      <c r="O54" s="23"/>
      <c r="P54" s="23"/>
    </row>
    <row r="55" customHeight="1" spans="13:16">
      <c r="M55" s="23"/>
      <c r="N55" s="23"/>
      <c r="O55" s="23"/>
      <c r="P55" s="23"/>
    </row>
    <row r="56" customHeight="1" spans="13:16">
      <c r="M56" s="23"/>
      <c r="N56" s="23"/>
      <c r="O56" s="23"/>
      <c r="P56" s="23"/>
    </row>
    <row r="57" customHeight="1" spans="13:16">
      <c r="M57" s="23"/>
      <c r="N57" s="23"/>
      <c r="O57" s="23"/>
      <c r="P57" s="23"/>
    </row>
    <row r="58" customHeight="1" spans="13:16">
      <c r="M58" s="23"/>
      <c r="N58" s="23"/>
      <c r="O58" s="23"/>
      <c r="P58" s="23"/>
    </row>
    <row r="59" customHeight="1" spans="13:16">
      <c r="M59" s="23"/>
      <c r="N59" s="23"/>
      <c r="O59" s="23"/>
      <c r="P59" s="23"/>
    </row>
    <row r="60" customHeight="1" spans="13:16">
      <c r="M60" s="23"/>
      <c r="N60" s="23"/>
      <c r="O60" s="23"/>
      <c r="P60" s="23"/>
    </row>
    <row r="61" customHeight="1" spans="13:16">
      <c r="M61" s="23"/>
      <c r="N61" s="23"/>
      <c r="O61" s="23"/>
      <c r="P61" s="23"/>
    </row>
    <row r="62" customHeight="1" spans="13:16">
      <c r="M62" s="23"/>
      <c r="N62" s="23"/>
      <c r="O62" s="23"/>
      <c r="P62" s="23"/>
    </row>
    <row r="63" customHeight="1" spans="13:16">
      <c r="M63" s="23"/>
      <c r="N63" s="23"/>
      <c r="O63" s="23"/>
      <c r="P63" s="23"/>
    </row>
    <row r="64" customHeight="1" spans="13:16">
      <c r="M64" s="23"/>
      <c r="N64" s="23"/>
      <c r="O64" s="23"/>
      <c r="P64" s="23"/>
    </row>
    <row r="65" customHeight="1" spans="13:16">
      <c r="M65" s="23"/>
      <c r="N65" s="23"/>
      <c r="O65" s="23"/>
      <c r="P65" s="23"/>
    </row>
    <row r="66" customHeight="1" spans="13:16">
      <c r="M66" s="23"/>
      <c r="N66" s="23"/>
      <c r="O66" s="23"/>
      <c r="P66" s="23"/>
    </row>
    <row r="67" customHeight="1" spans="13:16">
      <c r="M67" s="23"/>
      <c r="N67" s="23"/>
      <c r="O67" s="23"/>
      <c r="P67" s="23"/>
    </row>
    <row r="68" customHeight="1" spans="13:16">
      <c r="M68" s="23"/>
      <c r="N68" s="23"/>
      <c r="O68" s="23"/>
      <c r="P68" s="23"/>
    </row>
    <row r="69" customHeight="1" spans="13:16">
      <c r="M69" s="23"/>
      <c r="N69" s="23"/>
      <c r="O69" s="23"/>
      <c r="P69" s="23"/>
    </row>
    <row r="70" customHeight="1" spans="13:16">
      <c r="M70" s="23"/>
      <c r="N70" s="23"/>
      <c r="O70" s="23"/>
      <c r="P70" s="23"/>
    </row>
    <row r="71" customHeight="1" spans="13:16">
      <c r="M71" s="23"/>
      <c r="N71" s="23"/>
      <c r="O71" s="23"/>
      <c r="P71" s="23"/>
    </row>
    <row r="72" customHeight="1" spans="13:16">
      <c r="M72" s="23"/>
      <c r="N72" s="23"/>
      <c r="O72" s="23"/>
      <c r="P72" s="23"/>
    </row>
  </sheetData>
  <mergeCells count="11">
    <mergeCell ref="A2:P2"/>
    <mergeCell ref="A3:M3"/>
    <mergeCell ref="D4:E4"/>
    <mergeCell ref="F4:G4"/>
    <mergeCell ref="H4:J4"/>
    <mergeCell ref="L4:P4"/>
    <mergeCell ref="A37:B37"/>
    <mergeCell ref="A4:A5"/>
    <mergeCell ref="B4:B5"/>
    <mergeCell ref="C4:C5"/>
    <mergeCell ref="K4:K5"/>
  </mergeCells>
  <printOptions horizontalCentered="1"/>
  <pageMargins left="0.308333333333333" right="0.308333333333333" top="0.408333333333333" bottom="0.408333333333333" header="0.25" footer="0.25"/>
  <pageSetup paperSize="9" scale="58" orientation="landscape" useFirstPageNumber="1"/>
  <headerFooter/>
  <ignoredErrors>
    <ignoredError sqref="C37:F3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40"/>
  <sheetViews>
    <sheetView workbookViewId="0">
      <selection activeCell="D15" sqref="D15:D39"/>
    </sheetView>
  </sheetViews>
  <sheetFormatPr defaultColWidth="9.1047619047619" defaultRowHeight="14.25" customHeight="1" outlineLevelCol="3"/>
  <cols>
    <col min="1" max="1" width="41.2761904761905" style="1" customWidth="1"/>
    <col min="2" max="2" width="38.8952380952381" style="1" customWidth="1"/>
    <col min="3" max="3" width="48.552380952381" style="1" customWidth="1"/>
    <col min="4" max="4" width="36.447619047619" style="1" customWidth="1"/>
    <col min="5" max="5" width="9.1047619047619" style="23" customWidth="1"/>
    <col min="6" max="16384" width="9.1047619047619" style="23"/>
  </cols>
  <sheetData>
    <row r="1" customHeight="1" spans="4:4">
      <c r="D1" s="3"/>
    </row>
    <row r="2" ht="29" customHeight="1" spans="1:4">
      <c r="A2" s="58" t="s">
        <v>153</v>
      </c>
      <c r="B2" s="58"/>
      <c r="C2" s="58"/>
      <c r="D2" s="58"/>
    </row>
    <row r="3" s="21" customFormat="1" ht="24" customHeight="1" spans="1:4">
      <c r="A3" s="26" t="s">
        <v>1</v>
      </c>
      <c r="B3" s="273"/>
      <c r="C3" s="273"/>
      <c r="D3" s="120" t="s">
        <v>55</v>
      </c>
    </row>
    <row r="4" ht="19.5" customHeight="1" spans="1:4">
      <c r="A4" s="41" t="s">
        <v>3</v>
      </c>
      <c r="B4" s="74"/>
      <c r="C4" s="41" t="s">
        <v>4</v>
      </c>
      <c r="D4" s="74"/>
    </row>
    <row r="5" ht="12" customHeight="1" spans="1:4">
      <c r="A5" s="40" t="s">
        <v>5</v>
      </c>
      <c r="B5" s="259" t="s">
        <v>6</v>
      </c>
      <c r="C5" s="40" t="s">
        <v>154</v>
      </c>
      <c r="D5" s="259" t="s">
        <v>6</v>
      </c>
    </row>
    <row r="6" ht="12" customHeight="1" spans="1:4">
      <c r="A6" s="43"/>
      <c r="B6" s="66"/>
      <c r="C6" s="43"/>
      <c r="D6" s="66"/>
    </row>
    <row r="7" s="23" customFormat="1" ht="17.25" customHeight="1" spans="1:4">
      <c r="A7" s="274" t="s">
        <v>155</v>
      </c>
      <c r="B7" s="118">
        <v>2024.59</v>
      </c>
      <c r="C7" s="275" t="s">
        <v>156</v>
      </c>
      <c r="D7" s="276">
        <f>SUM(D8:D38)</f>
        <v>2024.59</v>
      </c>
    </row>
    <row r="8" ht="17.25" customHeight="1" spans="1:4">
      <c r="A8" s="277" t="s">
        <v>157</v>
      </c>
      <c r="B8" s="118">
        <v>2024.59</v>
      </c>
      <c r="C8" s="275" t="s">
        <v>158</v>
      </c>
      <c r="D8" s="268"/>
    </row>
    <row r="9" ht="17.25" customHeight="1" spans="1:4">
      <c r="A9" s="277" t="s">
        <v>159</v>
      </c>
      <c r="B9" s="118">
        <v>2024.59</v>
      </c>
      <c r="C9" s="275" t="s">
        <v>160</v>
      </c>
      <c r="D9" s="268"/>
    </row>
    <row r="10" ht="17.25" customHeight="1" spans="1:4">
      <c r="A10" s="277" t="s">
        <v>161</v>
      </c>
      <c r="B10" s="118"/>
      <c r="C10" s="275" t="s">
        <v>162</v>
      </c>
      <c r="D10" s="268"/>
    </row>
    <row r="11" ht="17.25" customHeight="1" spans="1:4">
      <c r="A11" s="277" t="s">
        <v>163</v>
      </c>
      <c r="B11" s="118"/>
      <c r="C11" s="275" t="s">
        <v>164</v>
      </c>
      <c r="D11" s="268"/>
    </row>
    <row r="12" ht="17.25" customHeight="1" spans="1:4">
      <c r="A12" s="277" t="s">
        <v>165</v>
      </c>
      <c r="B12" s="118"/>
      <c r="C12" s="275" t="s">
        <v>166</v>
      </c>
      <c r="D12" s="268"/>
    </row>
    <row r="13" ht="17.25" customHeight="1" spans="1:4">
      <c r="A13" s="277" t="s">
        <v>167</v>
      </c>
      <c r="B13" s="118"/>
      <c r="C13" s="275" t="s">
        <v>168</v>
      </c>
      <c r="D13" s="268"/>
    </row>
    <row r="14" s="23" customFormat="1" ht="17.25" customHeight="1" spans="1:4">
      <c r="A14" s="277" t="s">
        <v>169</v>
      </c>
      <c r="B14" s="118"/>
      <c r="C14" s="275" t="s">
        <v>170</v>
      </c>
      <c r="D14" s="268"/>
    </row>
    <row r="15" s="23" customFormat="1" ht="17.25" customHeight="1" spans="1:4">
      <c r="A15" s="277" t="s">
        <v>171</v>
      </c>
      <c r="B15" s="118"/>
      <c r="C15" s="275" t="s">
        <v>172</v>
      </c>
      <c r="D15" s="268">
        <v>1815.96</v>
      </c>
    </row>
    <row r="16" ht="17.25" customHeight="1" spans="1:4">
      <c r="A16" s="277" t="s">
        <v>173</v>
      </c>
      <c r="B16" s="118"/>
      <c r="C16" s="275" t="s">
        <v>174</v>
      </c>
      <c r="D16" s="268"/>
    </row>
    <row r="17" ht="17.25" customHeight="1" spans="1:4">
      <c r="A17" s="277" t="s">
        <v>159</v>
      </c>
      <c r="B17" s="118"/>
      <c r="C17" s="275" t="s">
        <v>175</v>
      </c>
      <c r="D17" s="278">
        <v>156.11</v>
      </c>
    </row>
    <row r="18" s="23" customFormat="1" ht="17.25" customHeight="1" spans="1:4">
      <c r="A18" s="277" t="s">
        <v>176</v>
      </c>
      <c r="B18" s="118"/>
      <c r="C18" s="275" t="s">
        <v>177</v>
      </c>
      <c r="D18" s="268"/>
    </row>
    <row r="19" s="23" customFormat="1" ht="17.25" customHeight="1" spans="1:4">
      <c r="A19" s="277" t="s">
        <v>178</v>
      </c>
      <c r="B19" s="118"/>
      <c r="C19" s="275" t="s">
        <v>179</v>
      </c>
      <c r="D19" s="268"/>
    </row>
    <row r="20" ht="17.25" customHeight="1" spans="1:4">
      <c r="A20" s="277" t="s">
        <v>180</v>
      </c>
      <c r="B20" s="118"/>
      <c r="C20" s="275" t="s">
        <v>181</v>
      </c>
      <c r="D20" s="268"/>
    </row>
    <row r="21" s="23" customFormat="1" ht="17.25" customHeight="1" spans="1:4">
      <c r="A21" s="277" t="s">
        <v>182</v>
      </c>
      <c r="B21" s="118"/>
      <c r="C21" s="275" t="s">
        <v>183</v>
      </c>
      <c r="D21" s="268"/>
    </row>
    <row r="22" ht="17.25" customHeight="1" spans="1:4">
      <c r="A22" s="277" t="s">
        <v>157</v>
      </c>
      <c r="B22" s="118"/>
      <c r="C22" s="275" t="s">
        <v>184</v>
      </c>
      <c r="D22" s="268"/>
    </row>
    <row r="23" ht="17.25" customHeight="1" spans="1:4">
      <c r="A23" s="277" t="s">
        <v>173</v>
      </c>
      <c r="B23" s="118"/>
      <c r="C23" s="275" t="s">
        <v>185</v>
      </c>
      <c r="D23" s="268"/>
    </row>
    <row r="24" ht="17.25" customHeight="1" spans="1:4">
      <c r="A24" s="277" t="s">
        <v>180</v>
      </c>
      <c r="B24" s="118"/>
      <c r="C24" s="275" t="s">
        <v>186</v>
      </c>
      <c r="D24" s="268"/>
    </row>
    <row r="25" ht="17.25" customHeight="1" spans="1:4">
      <c r="A25" s="277"/>
      <c r="B25" s="118"/>
      <c r="C25" s="275" t="s">
        <v>187</v>
      </c>
      <c r="D25" s="268"/>
    </row>
    <row r="26" ht="17.25" customHeight="1" spans="1:4">
      <c r="A26" s="277"/>
      <c r="B26" s="118"/>
      <c r="C26" s="275" t="s">
        <v>188</v>
      </c>
      <c r="D26" s="268"/>
    </row>
    <row r="27" ht="17.25" customHeight="1" spans="1:4">
      <c r="A27" s="277"/>
      <c r="B27" s="118"/>
      <c r="C27" s="275" t="s">
        <v>189</v>
      </c>
      <c r="D27" s="278">
        <v>52.52</v>
      </c>
    </row>
    <row r="28" ht="17.25" customHeight="1" spans="1:4">
      <c r="A28" s="277"/>
      <c r="B28" s="118"/>
      <c r="C28" s="275" t="s">
        <v>190</v>
      </c>
      <c r="D28" s="268"/>
    </row>
    <row r="29" ht="17.25" customHeight="1" spans="1:4">
      <c r="A29" s="277"/>
      <c r="B29" s="118"/>
      <c r="C29" s="275" t="s">
        <v>191</v>
      </c>
      <c r="D29" s="268"/>
    </row>
    <row r="30" ht="17.25" customHeight="1" spans="1:4">
      <c r="A30" s="277"/>
      <c r="B30" s="118"/>
      <c r="C30" s="275" t="s">
        <v>192</v>
      </c>
      <c r="D30" s="268"/>
    </row>
    <row r="31" ht="17.25" customHeight="1" spans="1:4">
      <c r="A31" s="277"/>
      <c r="B31" s="118"/>
      <c r="C31" s="275" t="s">
        <v>193</v>
      </c>
      <c r="D31" s="268"/>
    </row>
    <row r="32" ht="17.25" customHeight="1" spans="1:4">
      <c r="A32" s="277"/>
      <c r="B32" s="118"/>
      <c r="C32" s="275" t="s">
        <v>194</v>
      </c>
      <c r="D32" s="268"/>
    </row>
    <row r="33" ht="17.25" customHeight="1" spans="1:4">
      <c r="A33" s="277"/>
      <c r="B33" s="118"/>
      <c r="C33" s="275" t="s">
        <v>195</v>
      </c>
      <c r="D33" s="268"/>
    </row>
    <row r="34" ht="17.25" customHeight="1" spans="1:4">
      <c r="A34" s="277"/>
      <c r="B34" s="118"/>
      <c r="C34" s="275" t="s">
        <v>196</v>
      </c>
      <c r="D34" s="268"/>
    </row>
    <row r="35" ht="17.25" customHeight="1" spans="1:4">
      <c r="A35" s="277"/>
      <c r="B35" s="118"/>
      <c r="C35" s="275" t="s">
        <v>197</v>
      </c>
      <c r="D35" s="268"/>
    </row>
    <row r="36" ht="17.25" customHeight="1" spans="1:4">
      <c r="A36" s="277"/>
      <c r="B36" s="118"/>
      <c r="C36" s="275" t="s">
        <v>198</v>
      </c>
      <c r="D36" s="268"/>
    </row>
    <row r="37" ht="17.25" customHeight="1" spans="1:4">
      <c r="A37" s="277"/>
      <c r="B37" s="118"/>
      <c r="C37" s="275" t="s">
        <v>199</v>
      </c>
      <c r="D37" s="268"/>
    </row>
    <row r="38" customHeight="1" spans="1:4">
      <c r="A38" s="277"/>
      <c r="B38" s="118"/>
      <c r="C38" s="275" t="s">
        <v>200</v>
      </c>
      <c r="D38" s="268"/>
    </row>
    <row r="39" customHeight="1" spans="1:4">
      <c r="A39" s="277"/>
      <c r="B39" s="118"/>
      <c r="C39" s="275"/>
      <c r="D39" s="268"/>
    </row>
    <row r="40" s="23" customFormat="1" ht="17.25" customHeight="1" spans="1:4">
      <c r="A40" s="279" t="s">
        <v>201</v>
      </c>
      <c r="B40" s="280">
        <v>2024.59</v>
      </c>
      <c r="C40" s="281" t="s">
        <v>202</v>
      </c>
      <c r="D40" s="282">
        <v>2024.59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08333333333333" right="0.308333333333333" top="0.408333333333333" bottom="0.408333333333333" header="0.25" footer="0.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7"/>
  <sheetViews>
    <sheetView topLeftCell="C4" workbookViewId="0">
      <selection activeCell="G37" sqref="E37:F37 G37"/>
    </sheetView>
  </sheetViews>
  <sheetFormatPr defaultColWidth="9.1047619047619" defaultRowHeight="14.25" customHeight="1" outlineLevelCol="6"/>
  <cols>
    <col min="1" max="1" width="20.1047619047619" style="132" customWidth="1"/>
    <col min="2" max="2" width="44" style="132" customWidth="1"/>
    <col min="3" max="3" width="24.3333333333333" style="34" customWidth="1"/>
    <col min="4" max="4" width="16.552380952381" style="34" customWidth="1"/>
    <col min="5" max="7" width="24.3333333333333" style="34" customWidth="1"/>
    <col min="8" max="8" width="9.1047619047619" style="23" customWidth="1"/>
    <col min="9" max="16384" width="9.1047619047619" style="23"/>
  </cols>
  <sheetData>
    <row r="1" ht="12" customHeight="1" spans="4:7">
      <c r="D1" s="256"/>
      <c r="F1" s="35"/>
      <c r="G1" s="35"/>
    </row>
    <row r="2" ht="39" customHeight="1" spans="1:7">
      <c r="A2" s="58" t="s">
        <v>203</v>
      </c>
      <c r="B2" s="58"/>
      <c r="C2" s="58"/>
      <c r="D2" s="58"/>
      <c r="E2" s="58"/>
      <c r="F2" s="58"/>
      <c r="G2" s="58"/>
    </row>
    <row r="3" s="50" customFormat="1" ht="24" customHeight="1" spans="1:7">
      <c r="A3" s="26" t="s">
        <v>1</v>
      </c>
      <c r="B3" s="185"/>
      <c r="F3" s="120"/>
      <c r="G3" s="120" t="s">
        <v>55</v>
      </c>
    </row>
    <row r="4" ht="20.25" customHeight="1" spans="1:7">
      <c r="A4" s="257" t="s">
        <v>204</v>
      </c>
      <c r="B4" s="258"/>
      <c r="C4" s="259" t="s">
        <v>58</v>
      </c>
      <c r="D4" s="41" t="s">
        <v>82</v>
      </c>
      <c r="E4" s="42"/>
      <c r="F4" s="74"/>
      <c r="G4" s="260" t="s">
        <v>83</v>
      </c>
    </row>
    <row r="5" ht="20.25" customHeight="1" spans="1:7">
      <c r="A5" s="141" t="s">
        <v>205</v>
      </c>
      <c r="B5" s="141" t="s">
        <v>206</v>
      </c>
      <c r="C5" s="261"/>
      <c r="D5" s="43" t="s">
        <v>60</v>
      </c>
      <c r="E5" s="95" t="s">
        <v>207</v>
      </c>
      <c r="F5" s="95" t="s">
        <v>208</v>
      </c>
      <c r="G5" s="95"/>
    </row>
    <row r="6" ht="13.5" customHeight="1" spans="1:7">
      <c r="A6" s="141" t="s">
        <v>209</v>
      </c>
      <c r="B6" s="141" t="s">
        <v>210</v>
      </c>
      <c r="C6" s="141" t="s">
        <v>211</v>
      </c>
      <c r="D6" s="262" t="s">
        <v>212</v>
      </c>
      <c r="E6" s="263" t="s">
        <v>213</v>
      </c>
      <c r="F6" s="263" t="s">
        <v>214</v>
      </c>
      <c r="G6" s="264">
        <v>7</v>
      </c>
    </row>
    <row r="7" ht="18.75" customHeight="1" spans="1:7">
      <c r="A7" s="265" t="s">
        <v>92</v>
      </c>
      <c r="B7" s="265" t="s">
        <v>93</v>
      </c>
      <c r="C7" s="48">
        <f t="shared" ref="C7:C15" si="0">D7+G7</f>
        <v>1815.962608</v>
      </c>
      <c r="D7" s="47">
        <v>926.962608</v>
      </c>
      <c r="E7" s="47">
        <v>825.77</v>
      </c>
      <c r="F7" s="47">
        <v>101.19</v>
      </c>
      <c r="G7" s="47">
        <v>889</v>
      </c>
    </row>
    <row r="8" ht="18.75" customHeight="1" spans="1:7">
      <c r="A8" s="265" t="s">
        <v>94</v>
      </c>
      <c r="B8" s="265" t="s">
        <v>95</v>
      </c>
      <c r="C8" s="266">
        <f t="shared" si="0"/>
        <v>145.219112</v>
      </c>
      <c r="D8" s="267">
        <v>145.219112</v>
      </c>
      <c r="E8" s="267">
        <v>143.29</v>
      </c>
      <c r="F8" s="267">
        <v>1.93</v>
      </c>
      <c r="G8" s="47"/>
    </row>
    <row r="9" ht="18.75" customHeight="1" spans="1:7">
      <c r="A9" s="265" t="s">
        <v>96</v>
      </c>
      <c r="B9" s="265" t="s">
        <v>97</v>
      </c>
      <c r="C9" s="266">
        <f t="shared" si="0"/>
        <v>52.572392</v>
      </c>
      <c r="D9" s="267">
        <v>52.572392</v>
      </c>
      <c r="E9" s="267">
        <v>50.64</v>
      </c>
      <c r="F9" s="267">
        <v>1.93</v>
      </c>
      <c r="G9" s="47"/>
    </row>
    <row r="10" ht="18.75" customHeight="1" spans="1:7">
      <c r="A10" s="265" t="s">
        <v>98</v>
      </c>
      <c r="B10" s="265" t="s">
        <v>99</v>
      </c>
      <c r="C10" s="266">
        <f t="shared" si="0"/>
        <v>92.64672</v>
      </c>
      <c r="D10" s="267">
        <v>92.64672</v>
      </c>
      <c r="E10" s="267">
        <v>92.65</v>
      </c>
      <c r="F10" s="267"/>
      <c r="G10" s="47"/>
    </row>
    <row r="11" ht="18.75" customHeight="1" spans="1:7">
      <c r="A11" s="265" t="s">
        <v>100</v>
      </c>
      <c r="B11" s="265" t="s">
        <v>101</v>
      </c>
      <c r="C11" s="266">
        <f t="shared" si="0"/>
        <v>507</v>
      </c>
      <c r="D11" s="267"/>
      <c r="E11" s="267"/>
      <c r="F11" s="267"/>
      <c r="G11" s="47">
        <v>507</v>
      </c>
    </row>
    <row r="12" ht="18.75" customHeight="1" spans="1:7">
      <c r="A12" s="265" t="s">
        <v>102</v>
      </c>
      <c r="B12" s="265" t="s">
        <v>103</v>
      </c>
      <c r="C12" s="266">
        <f t="shared" si="0"/>
        <v>5</v>
      </c>
      <c r="D12" s="267"/>
      <c r="E12" s="267"/>
      <c r="F12" s="267"/>
      <c r="G12" s="47">
        <v>5</v>
      </c>
    </row>
    <row r="13" ht="18.75" customHeight="1" spans="1:7">
      <c r="A13" s="265" t="s">
        <v>104</v>
      </c>
      <c r="B13" s="265" t="s">
        <v>105</v>
      </c>
      <c r="C13" s="266">
        <f t="shared" si="0"/>
        <v>424</v>
      </c>
      <c r="D13" s="267"/>
      <c r="E13" s="267"/>
      <c r="F13" s="267"/>
      <c r="G13" s="47">
        <v>424</v>
      </c>
    </row>
    <row r="14" ht="18.75" customHeight="1" spans="1:7">
      <c r="A14" s="265" t="s">
        <v>106</v>
      </c>
      <c r="B14" s="265" t="s">
        <v>107</v>
      </c>
      <c r="C14" s="266">
        <f t="shared" si="0"/>
        <v>28</v>
      </c>
      <c r="D14" s="267"/>
      <c r="E14" s="267"/>
      <c r="F14" s="267"/>
      <c r="G14" s="47">
        <v>28</v>
      </c>
    </row>
    <row r="15" ht="18.75" customHeight="1" spans="1:7">
      <c r="A15" s="265" t="s">
        <v>108</v>
      </c>
      <c r="B15" s="265" t="s">
        <v>109</v>
      </c>
      <c r="C15" s="266">
        <f t="shared" si="0"/>
        <v>50</v>
      </c>
      <c r="D15" s="267"/>
      <c r="E15" s="267"/>
      <c r="F15" s="267"/>
      <c r="G15" s="47">
        <v>50</v>
      </c>
    </row>
    <row r="16" ht="18.75" customHeight="1" spans="1:7">
      <c r="A16" s="265" t="s">
        <v>110</v>
      </c>
      <c r="B16" s="265" t="s">
        <v>111</v>
      </c>
      <c r="C16" s="267">
        <v>86</v>
      </c>
      <c r="D16" s="267">
        <v>86</v>
      </c>
      <c r="E16" s="267">
        <v>86</v>
      </c>
      <c r="F16" s="267"/>
      <c r="G16" s="47"/>
    </row>
    <row r="17" ht="18.75" customHeight="1" spans="1:7">
      <c r="A17" s="265" t="s">
        <v>112</v>
      </c>
      <c r="B17" s="265" t="s">
        <v>113</v>
      </c>
      <c r="C17" s="266"/>
      <c r="D17" s="267"/>
      <c r="E17" s="267"/>
      <c r="F17" s="267"/>
      <c r="G17" s="47"/>
    </row>
    <row r="18" ht="18.75" customHeight="1" spans="1:7">
      <c r="A18" s="265" t="s">
        <v>114</v>
      </c>
      <c r="B18" s="265" t="s">
        <v>115</v>
      </c>
      <c r="C18" s="267">
        <v>86</v>
      </c>
      <c r="D18" s="267">
        <v>86</v>
      </c>
      <c r="E18" s="267">
        <v>86</v>
      </c>
      <c r="F18" s="267"/>
      <c r="G18" s="47"/>
    </row>
    <row r="19" ht="18.75" customHeight="1" spans="1:7">
      <c r="A19" s="265" t="s">
        <v>116</v>
      </c>
      <c r="B19" s="265" t="s">
        <v>117</v>
      </c>
      <c r="C19" s="266"/>
      <c r="D19" s="267"/>
      <c r="E19" s="267"/>
      <c r="F19" s="267"/>
      <c r="G19" s="47"/>
    </row>
    <row r="20" ht="18.75" customHeight="1" spans="1:7">
      <c r="A20" s="265" t="s">
        <v>118</v>
      </c>
      <c r="B20" s="265" t="s">
        <v>119</v>
      </c>
      <c r="C20" s="266"/>
      <c r="D20" s="267"/>
      <c r="E20" s="267"/>
      <c r="F20" s="267"/>
      <c r="G20" s="47"/>
    </row>
    <row r="21" ht="18.75" customHeight="1" spans="1:7">
      <c r="A21" s="265" t="s">
        <v>120</v>
      </c>
      <c r="B21" s="265" t="s">
        <v>121</v>
      </c>
      <c r="C21" s="266">
        <f t="shared" ref="C21:C37" si="1">D21+G21</f>
        <v>1076.496189</v>
      </c>
      <c r="D21" s="267">
        <v>694.496189</v>
      </c>
      <c r="E21" s="267">
        <v>595.24</v>
      </c>
      <c r="F21" s="267">
        <v>99.26</v>
      </c>
      <c r="G21" s="47">
        <v>382</v>
      </c>
    </row>
    <row r="22" ht="18.75" customHeight="1" spans="1:7">
      <c r="A22" s="265" t="s">
        <v>122</v>
      </c>
      <c r="B22" s="265" t="s">
        <v>123</v>
      </c>
      <c r="C22" s="266">
        <f t="shared" si="1"/>
        <v>580.547495</v>
      </c>
      <c r="D22" s="267">
        <v>580.547495</v>
      </c>
      <c r="E22" s="267">
        <v>494.21</v>
      </c>
      <c r="F22" s="267">
        <v>86.34</v>
      </c>
      <c r="G22" s="47">
        <v>0</v>
      </c>
    </row>
    <row r="23" ht="18.75" customHeight="1" spans="1:7">
      <c r="A23" s="265" t="s">
        <v>124</v>
      </c>
      <c r="B23" s="265" t="s">
        <v>125</v>
      </c>
      <c r="C23" s="266">
        <f t="shared" si="1"/>
        <v>182</v>
      </c>
      <c r="D23" s="267">
        <v>0</v>
      </c>
      <c r="E23" s="267"/>
      <c r="F23" s="267"/>
      <c r="G23" s="47">
        <v>182</v>
      </c>
    </row>
    <row r="24" ht="18.75" customHeight="1" spans="1:7">
      <c r="A24" s="265" t="s">
        <v>126</v>
      </c>
      <c r="B24" s="265" t="s">
        <v>127</v>
      </c>
      <c r="C24" s="266">
        <f t="shared" si="1"/>
        <v>168.948694</v>
      </c>
      <c r="D24" s="267">
        <v>113.948694</v>
      </c>
      <c r="E24" s="267">
        <v>101.03</v>
      </c>
      <c r="F24" s="267">
        <v>12.92</v>
      </c>
      <c r="G24" s="47">
        <v>55</v>
      </c>
    </row>
    <row r="25" ht="18.75" customHeight="1" spans="1:7">
      <c r="A25" s="265" t="s">
        <v>128</v>
      </c>
      <c r="B25" s="265" t="s">
        <v>129</v>
      </c>
      <c r="C25" s="266">
        <f t="shared" si="1"/>
        <v>145</v>
      </c>
      <c r="D25" s="267">
        <v>0</v>
      </c>
      <c r="E25" s="267"/>
      <c r="F25" s="267"/>
      <c r="G25" s="268">
        <v>145</v>
      </c>
    </row>
    <row r="26" ht="18.75" customHeight="1" spans="1:7">
      <c r="A26" s="265" t="s">
        <v>130</v>
      </c>
      <c r="B26" s="265" t="s">
        <v>131</v>
      </c>
      <c r="C26" s="266">
        <f t="shared" si="1"/>
        <v>1.247307</v>
      </c>
      <c r="D26" s="267">
        <v>1.247307</v>
      </c>
      <c r="E26" s="267">
        <v>1.247307</v>
      </c>
      <c r="F26" s="267"/>
      <c r="G26" s="268"/>
    </row>
    <row r="27" ht="18.75" customHeight="1" spans="1:7">
      <c r="A27" s="265" t="s">
        <v>132</v>
      </c>
      <c r="B27" s="265" t="s">
        <v>133</v>
      </c>
      <c r="C27" s="266">
        <f t="shared" si="1"/>
        <v>1.247307</v>
      </c>
      <c r="D27" s="267">
        <v>1.247307</v>
      </c>
      <c r="E27" s="267">
        <v>1.247307</v>
      </c>
      <c r="F27" s="267"/>
      <c r="G27" s="268"/>
    </row>
    <row r="28" ht="18.75" customHeight="1" spans="1:7">
      <c r="A28" s="265" t="s">
        <v>134</v>
      </c>
      <c r="B28" s="265" t="s">
        <v>135</v>
      </c>
      <c r="C28" s="266">
        <f t="shared" si="1"/>
        <v>156.108594</v>
      </c>
      <c r="D28" s="267">
        <v>156.108594</v>
      </c>
      <c r="E28" s="267">
        <v>156.108594</v>
      </c>
      <c r="F28" s="267"/>
      <c r="G28" s="268"/>
    </row>
    <row r="29" ht="18.75" customHeight="1" spans="1:7">
      <c r="A29" s="265" t="s">
        <v>136</v>
      </c>
      <c r="B29" s="265" t="s">
        <v>137</v>
      </c>
      <c r="C29" s="266">
        <f t="shared" si="1"/>
        <v>156.108594</v>
      </c>
      <c r="D29" s="267">
        <v>156.108594</v>
      </c>
      <c r="E29" s="267">
        <v>156.108594</v>
      </c>
      <c r="F29" s="267"/>
      <c r="G29" s="268"/>
    </row>
    <row r="30" ht="18.75" customHeight="1" spans="1:7">
      <c r="A30" s="265" t="s">
        <v>138</v>
      </c>
      <c r="B30" s="265" t="s">
        <v>139</v>
      </c>
      <c r="C30" s="266">
        <f t="shared" si="1"/>
        <v>35.7672</v>
      </c>
      <c r="D30" s="267">
        <v>35.7672</v>
      </c>
      <c r="E30" s="267">
        <v>35.7672</v>
      </c>
      <c r="F30" s="267"/>
      <c r="G30" s="268"/>
    </row>
    <row r="31" ht="18.75" customHeight="1" spans="1:7">
      <c r="A31" s="265" t="s">
        <v>140</v>
      </c>
      <c r="B31" s="265" t="s">
        <v>141</v>
      </c>
      <c r="C31" s="266">
        <f t="shared" si="1"/>
        <v>104.10016</v>
      </c>
      <c r="D31" s="267">
        <v>104.10016</v>
      </c>
      <c r="E31" s="267">
        <v>104.10016</v>
      </c>
      <c r="F31" s="267"/>
      <c r="G31" s="268"/>
    </row>
    <row r="32" ht="18.75" customHeight="1" spans="1:7">
      <c r="A32" s="265" t="s">
        <v>142</v>
      </c>
      <c r="B32" s="265" t="s">
        <v>143</v>
      </c>
      <c r="C32" s="266">
        <f t="shared" si="1"/>
        <v>11.676906</v>
      </c>
      <c r="D32" s="267">
        <v>11.676906</v>
      </c>
      <c r="E32" s="267">
        <v>11.676906</v>
      </c>
      <c r="F32" s="267"/>
      <c r="G32" s="268"/>
    </row>
    <row r="33" ht="18.75" customHeight="1" spans="1:7">
      <c r="A33" s="265" t="s">
        <v>144</v>
      </c>
      <c r="B33" s="265" t="s">
        <v>145</v>
      </c>
      <c r="C33" s="266">
        <f t="shared" si="1"/>
        <v>4.564328</v>
      </c>
      <c r="D33" s="267">
        <v>4.564328</v>
      </c>
      <c r="E33" s="267">
        <v>4.564328</v>
      </c>
      <c r="F33" s="267"/>
      <c r="G33" s="268"/>
    </row>
    <row r="34" ht="18.75" customHeight="1" spans="1:7">
      <c r="A34" s="265" t="s">
        <v>146</v>
      </c>
      <c r="B34" s="265" t="s">
        <v>147</v>
      </c>
      <c r="C34" s="266">
        <f t="shared" si="1"/>
        <v>52.520832</v>
      </c>
      <c r="D34" s="267">
        <v>52.520832</v>
      </c>
      <c r="E34" s="267">
        <v>52.520832</v>
      </c>
      <c r="F34" s="267"/>
      <c r="G34" s="268"/>
    </row>
    <row r="35" ht="18.75" customHeight="1" spans="1:7">
      <c r="A35" s="265" t="s">
        <v>148</v>
      </c>
      <c r="B35" s="265" t="s">
        <v>149</v>
      </c>
      <c r="C35" s="266">
        <f t="shared" si="1"/>
        <v>52.520832</v>
      </c>
      <c r="D35" s="267">
        <v>52.520832</v>
      </c>
      <c r="E35" s="267">
        <v>52.520832</v>
      </c>
      <c r="F35" s="267"/>
      <c r="G35" s="268"/>
    </row>
    <row r="36" ht="18.75" customHeight="1" spans="1:7">
      <c r="A36" s="265" t="s">
        <v>150</v>
      </c>
      <c r="B36" s="265" t="s">
        <v>151</v>
      </c>
      <c r="C36" s="266">
        <f t="shared" si="1"/>
        <v>52.520832</v>
      </c>
      <c r="D36" s="267">
        <v>52.520832</v>
      </c>
      <c r="E36" s="267">
        <v>52.520832</v>
      </c>
      <c r="F36" s="267"/>
      <c r="G36" s="268"/>
    </row>
    <row r="37" ht="18" customHeight="1" spans="1:7">
      <c r="A37" s="269" t="s">
        <v>152</v>
      </c>
      <c r="B37" s="270"/>
      <c r="C37" s="271">
        <f t="shared" si="1"/>
        <v>2024.592034</v>
      </c>
      <c r="D37" s="271">
        <v>1135.592034</v>
      </c>
      <c r="E37" s="271">
        <v>1034.406733</v>
      </c>
      <c r="F37" s="271">
        <v>101.19</v>
      </c>
      <c r="G37" s="272">
        <v>889</v>
      </c>
    </row>
  </sheetData>
  <mergeCells count="7">
    <mergeCell ref="A2:G2"/>
    <mergeCell ref="A3:E3"/>
    <mergeCell ref="A4:B4"/>
    <mergeCell ref="D4:F4"/>
    <mergeCell ref="A37:B37"/>
    <mergeCell ref="C4:C5"/>
    <mergeCell ref="G4:G5"/>
  </mergeCells>
  <printOptions horizontalCentered="1"/>
  <pageMargins left="0.308333333333333" right="0.308333333333333" top="0.408333333333333" bottom="0.408333333333333" header="0.25" footer="0.25"/>
  <pageSetup paperSize="9" scale="79" orientation="landscape" useFirstPageNumber="1"/>
  <headerFooter/>
  <ignoredErrors>
    <ignoredError sqref="C7:G37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14"/>
  <sheetViews>
    <sheetView workbookViewId="0">
      <pane xSplit="2" ySplit="7" topLeftCell="M104" activePane="bottomRight" state="frozen"/>
      <selection/>
      <selection pane="topRight"/>
      <selection pane="bottomLeft"/>
      <selection pane="bottomRight" activeCell="Q47" sqref="Q47"/>
    </sheetView>
  </sheetViews>
  <sheetFormatPr defaultColWidth="9.13333333333333" defaultRowHeight="14.25" customHeight="1"/>
  <cols>
    <col min="1" max="1" width="5.85714285714286" style="222"/>
    <col min="2" max="2" width="7.13333333333333" style="223" customWidth="1"/>
    <col min="3" max="3" width="29.7238095238095" style="222" customWidth="1"/>
    <col min="4" max="4" width="9.90476190476191" style="223" customWidth="1"/>
    <col min="5" max="5" width="9.72380952380952" style="224"/>
    <col min="6" max="7" width="10.2857142857143" style="224"/>
    <col min="8" max="8" width="6" style="225"/>
    <col min="9" max="10" width="10.2857142857143" style="225"/>
    <col min="11" max="11" width="6" style="225"/>
    <col min="12" max="13" width="10.2857142857143" style="225"/>
    <col min="14" max="14" width="5.85714285714286" style="222"/>
    <col min="15" max="15" width="6.28571428571429" style="223"/>
    <col min="16" max="16" width="26.9047619047619" style="222" customWidth="1"/>
    <col min="17" max="17" width="10.1809523809524" style="223" customWidth="1"/>
    <col min="18" max="18" width="9.72380952380952" style="224"/>
    <col min="19" max="20" width="10.2857142857143" style="224"/>
    <col min="21" max="21" width="6" style="225"/>
    <col min="22" max="22" width="10.2857142857143" style="225"/>
    <col min="23" max="23" width="11.4285714285714" style="225"/>
    <col min="24" max="24" width="6" style="225"/>
    <col min="25" max="26" width="10.2857142857143" style="225"/>
    <col min="27" max="16384" width="9.13333333333333" style="226"/>
  </cols>
  <sheetData>
    <row r="1" spans="23:23">
      <c r="W1" s="247"/>
    </row>
    <row r="2" ht="39" customHeight="1" spans="1:26">
      <c r="A2" s="58" t="s">
        <v>215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ht="19.5" customHeight="1" spans="1:26">
      <c r="A3" s="227" t="s">
        <v>1</v>
      </c>
      <c r="B3" s="228"/>
      <c r="C3" s="229"/>
      <c r="D3" s="228"/>
      <c r="E3" s="230"/>
      <c r="F3" s="230"/>
      <c r="G3" s="230"/>
      <c r="H3" s="231"/>
      <c r="I3" s="231"/>
      <c r="J3" s="231"/>
      <c r="K3" s="231"/>
      <c r="L3" s="231"/>
      <c r="M3" s="231"/>
      <c r="N3" s="229"/>
      <c r="O3" s="228"/>
      <c r="P3" s="229"/>
      <c r="W3" s="248"/>
      <c r="X3" s="231"/>
      <c r="Y3" s="248" t="s">
        <v>55</v>
      </c>
      <c r="Z3" s="231"/>
    </row>
    <row r="4" ht="19.5" customHeight="1" spans="1:26">
      <c r="A4" s="232" t="s">
        <v>4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6"/>
      <c r="N4" s="232" t="s">
        <v>4</v>
      </c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6"/>
    </row>
    <row r="5" ht="21.75" customHeight="1" spans="1:26">
      <c r="A5" s="234" t="s">
        <v>216</v>
      </c>
      <c r="B5" s="234"/>
      <c r="C5" s="234"/>
      <c r="D5" s="235"/>
      <c r="E5" s="232" t="s">
        <v>61</v>
      </c>
      <c r="F5" s="233"/>
      <c r="G5" s="236"/>
      <c r="H5" s="232" t="s">
        <v>62</v>
      </c>
      <c r="I5" s="233"/>
      <c r="J5" s="236"/>
      <c r="K5" s="232" t="s">
        <v>63</v>
      </c>
      <c r="L5" s="233"/>
      <c r="M5" s="236"/>
      <c r="N5" s="234" t="s">
        <v>217</v>
      </c>
      <c r="O5" s="234"/>
      <c r="P5" s="234"/>
      <c r="Q5" s="235"/>
      <c r="R5" s="232" t="s">
        <v>61</v>
      </c>
      <c r="S5" s="233"/>
      <c r="T5" s="236"/>
      <c r="U5" s="232" t="s">
        <v>62</v>
      </c>
      <c r="V5" s="233"/>
      <c r="W5" s="236"/>
      <c r="X5" s="232" t="s">
        <v>63</v>
      </c>
      <c r="Y5" s="233"/>
      <c r="Z5" s="236"/>
    </row>
    <row r="6" ht="17.25" customHeight="1" spans="1:26">
      <c r="A6" s="237" t="s">
        <v>218</v>
      </c>
      <c r="B6" s="237" t="s">
        <v>219</v>
      </c>
      <c r="C6" s="237" t="s">
        <v>206</v>
      </c>
      <c r="D6" s="237" t="s">
        <v>58</v>
      </c>
      <c r="E6" s="238" t="s">
        <v>60</v>
      </c>
      <c r="F6" s="238" t="s">
        <v>82</v>
      </c>
      <c r="G6" s="238" t="s">
        <v>83</v>
      </c>
      <c r="H6" s="238" t="s">
        <v>60</v>
      </c>
      <c r="I6" s="238" t="s">
        <v>82</v>
      </c>
      <c r="J6" s="238" t="s">
        <v>83</v>
      </c>
      <c r="K6" s="238" t="s">
        <v>60</v>
      </c>
      <c r="L6" s="238" t="s">
        <v>82</v>
      </c>
      <c r="M6" s="238" t="s">
        <v>83</v>
      </c>
      <c r="N6" s="237" t="s">
        <v>218</v>
      </c>
      <c r="O6" s="237" t="s">
        <v>219</v>
      </c>
      <c r="P6" s="237" t="s">
        <v>206</v>
      </c>
      <c r="Q6" s="237" t="s">
        <v>58</v>
      </c>
      <c r="R6" s="238" t="s">
        <v>60</v>
      </c>
      <c r="S6" s="238" t="s">
        <v>82</v>
      </c>
      <c r="T6" s="238" t="s">
        <v>83</v>
      </c>
      <c r="U6" s="238" t="s">
        <v>60</v>
      </c>
      <c r="V6" s="238" t="s">
        <v>82</v>
      </c>
      <c r="W6" s="238" t="s">
        <v>83</v>
      </c>
      <c r="X6" s="238" t="s">
        <v>60</v>
      </c>
      <c r="Y6" s="238" t="s">
        <v>82</v>
      </c>
      <c r="Z6" s="238" t="s">
        <v>83</v>
      </c>
    </row>
    <row r="7" spans="1:26">
      <c r="A7" s="237" t="s">
        <v>209</v>
      </c>
      <c r="B7" s="237" t="s">
        <v>210</v>
      </c>
      <c r="C7" s="237" t="s">
        <v>211</v>
      </c>
      <c r="D7" s="237"/>
      <c r="E7" s="237" t="s">
        <v>212</v>
      </c>
      <c r="F7" s="237" t="s">
        <v>213</v>
      </c>
      <c r="G7" s="237" t="s">
        <v>214</v>
      </c>
      <c r="H7" s="237" t="s">
        <v>220</v>
      </c>
      <c r="I7" s="237" t="s">
        <v>221</v>
      </c>
      <c r="J7" s="237" t="s">
        <v>222</v>
      </c>
      <c r="K7" s="237" t="s">
        <v>223</v>
      </c>
      <c r="L7" s="237" t="s">
        <v>224</v>
      </c>
      <c r="M7" s="237" t="s">
        <v>225</v>
      </c>
      <c r="N7" s="237" t="s">
        <v>226</v>
      </c>
      <c r="O7" s="237" t="s">
        <v>227</v>
      </c>
      <c r="P7" s="237" t="s">
        <v>228</v>
      </c>
      <c r="Q7" s="237" t="s">
        <v>229</v>
      </c>
      <c r="R7" s="237" t="s">
        <v>230</v>
      </c>
      <c r="S7" s="237" t="s">
        <v>231</v>
      </c>
      <c r="T7" s="237" t="s">
        <v>232</v>
      </c>
      <c r="U7" s="237" t="s">
        <v>233</v>
      </c>
      <c r="V7" s="237" t="s">
        <v>234</v>
      </c>
      <c r="W7" s="237" t="s">
        <v>235</v>
      </c>
      <c r="X7" s="237" t="s">
        <v>236</v>
      </c>
      <c r="Y7" s="237" t="s">
        <v>237</v>
      </c>
      <c r="Z7" s="237" t="s">
        <v>238</v>
      </c>
    </row>
    <row r="8" spans="1:26">
      <c r="A8" s="239" t="s">
        <v>239</v>
      </c>
      <c r="B8" s="240" t="s">
        <v>240</v>
      </c>
      <c r="C8" s="241" t="s">
        <v>241</v>
      </c>
      <c r="D8" s="242">
        <v>648.41</v>
      </c>
      <c r="E8" s="243">
        <f>SUM(F8:G8)</f>
        <v>648.41</v>
      </c>
      <c r="F8" s="243">
        <f>SUM(F9:F12)</f>
        <v>648.41</v>
      </c>
      <c r="G8" s="243"/>
      <c r="H8" s="244"/>
      <c r="I8" s="244"/>
      <c r="J8" s="244"/>
      <c r="K8" s="244"/>
      <c r="L8" s="244"/>
      <c r="M8" s="244"/>
      <c r="N8" s="239" t="s">
        <v>242</v>
      </c>
      <c r="O8" s="239" t="s">
        <v>240</v>
      </c>
      <c r="P8" s="241" t="s">
        <v>243</v>
      </c>
      <c r="Q8" s="243">
        <v>897.66</v>
      </c>
      <c r="R8" s="243">
        <f>S8+T8</f>
        <v>897.66</v>
      </c>
      <c r="S8" s="243">
        <f>SUM(S9:S21)</f>
        <v>897.66</v>
      </c>
      <c r="T8" s="244"/>
      <c r="U8" s="249"/>
      <c r="V8" s="249"/>
      <c r="W8" s="249"/>
      <c r="X8" s="249"/>
      <c r="Y8" s="249"/>
      <c r="Z8" s="249"/>
    </row>
    <row r="9" spans="1:26">
      <c r="A9" s="240"/>
      <c r="B9" s="240" t="s">
        <v>244</v>
      </c>
      <c r="C9" s="245" t="s">
        <v>245</v>
      </c>
      <c r="D9" s="246">
        <v>494.21</v>
      </c>
      <c r="E9" s="244">
        <f t="shared" ref="E9:E41" si="0">SUM(F9:G9)</f>
        <v>494.21</v>
      </c>
      <c r="F9" s="244">
        <v>494.21</v>
      </c>
      <c r="G9" s="244"/>
      <c r="H9" s="244"/>
      <c r="I9" s="244"/>
      <c r="J9" s="244"/>
      <c r="K9" s="244"/>
      <c r="L9" s="244"/>
      <c r="M9" s="244"/>
      <c r="N9" s="240"/>
      <c r="O9" s="240" t="s">
        <v>244</v>
      </c>
      <c r="P9" s="245" t="s">
        <v>246</v>
      </c>
      <c r="Q9" s="244">
        <v>232.42</v>
      </c>
      <c r="R9" s="244">
        <f t="shared" ref="R9:R40" si="1">S9+T9</f>
        <v>232.42</v>
      </c>
      <c r="S9" s="244">
        <v>232.42</v>
      </c>
      <c r="T9" s="244"/>
      <c r="U9" s="249"/>
      <c r="V9" s="249"/>
      <c r="W9" s="249"/>
      <c r="X9" s="249"/>
      <c r="Y9" s="249"/>
      <c r="Z9" s="249"/>
    </row>
    <row r="10" spans="1:26">
      <c r="A10" s="240"/>
      <c r="B10" s="240" t="s">
        <v>247</v>
      </c>
      <c r="C10" s="245" t="s">
        <v>248</v>
      </c>
      <c r="D10" s="246">
        <v>111.28</v>
      </c>
      <c r="E10" s="244">
        <f t="shared" si="0"/>
        <v>111.28</v>
      </c>
      <c r="F10" s="244">
        <v>111.28</v>
      </c>
      <c r="G10" s="244"/>
      <c r="H10" s="244"/>
      <c r="I10" s="244"/>
      <c r="J10" s="244"/>
      <c r="K10" s="244"/>
      <c r="L10" s="244"/>
      <c r="M10" s="244"/>
      <c r="N10" s="240"/>
      <c r="O10" s="240" t="s">
        <v>247</v>
      </c>
      <c r="P10" s="245" t="s">
        <v>249</v>
      </c>
      <c r="Q10" s="244">
        <v>360.12</v>
      </c>
      <c r="R10" s="244">
        <f t="shared" si="1"/>
        <v>360.12</v>
      </c>
      <c r="S10" s="244">
        <v>360.12</v>
      </c>
      <c r="T10" s="244"/>
      <c r="U10" s="249"/>
      <c r="V10" s="249"/>
      <c r="W10" s="249"/>
      <c r="X10" s="249"/>
      <c r="Y10" s="249"/>
      <c r="Z10" s="249"/>
    </row>
    <row r="11" spans="1:26">
      <c r="A11" s="240"/>
      <c r="B11" s="240" t="s">
        <v>250</v>
      </c>
      <c r="C11" s="245" t="s">
        <v>251</v>
      </c>
      <c r="D11" s="246">
        <v>42.92</v>
      </c>
      <c r="E11" s="244">
        <f t="shared" si="0"/>
        <v>42.92</v>
      </c>
      <c r="F11" s="244">
        <v>42.92</v>
      </c>
      <c r="G11" s="244"/>
      <c r="H11" s="244"/>
      <c r="I11" s="244"/>
      <c r="J11" s="244"/>
      <c r="K11" s="244"/>
      <c r="L11" s="244"/>
      <c r="M11" s="244"/>
      <c r="N11" s="240"/>
      <c r="O11" s="240" t="s">
        <v>250</v>
      </c>
      <c r="P11" s="245" t="s">
        <v>252</v>
      </c>
      <c r="Q11" s="244">
        <v>16.37</v>
      </c>
      <c r="R11" s="244">
        <f t="shared" si="1"/>
        <v>16.37</v>
      </c>
      <c r="S11" s="244">
        <v>16.37</v>
      </c>
      <c r="T11" s="244"/>
      <c r="U11" s="249"/>
      <c r="V11" s="249"/>
      <c r="W11" s="249"/>
      <c r="X11" s="249"/>
      <c r="Y11" s="249"/>
      <c r="Z11" s="249"/>
    </row>
    <row r="12" spans="1:26">
      <c r="A12" s="240"/>
      <c r="B12" s="240" t="s">
        <v>253</v>
      </c>
      <c r="C12" s="245" t="s">
        <v>254</v>
      </c>
      <c r="D12" s="246">
        <v>0</v>
      </c>
      <c r="E12" s="244">
        <f t="shared" si="0"/>
        <v>0</v>
      </c>
      <c r="F12" s="244"/>
      <c r="G12" s="244"/>
      <c r="H12" s="244"/>
      <c r="I12" s="244"/>
      <c r="J12" s="244"/>
      <c r="K12" s="244"/>
      <c r="L12" s="244"/>
      <c r="M12" s="244"/>
      <c r="N12" s="240"/>
      <c r="O12" s="240" t="s">
        <v>255</v>
      </c>
      <c r="P12" s="245" t="s">
        <v>256</v>
      </c>
      <c r="Q12" s="244"/>
      <c r="R12" s="244"/>
      <c r="S12" s="244"/>
      <c r="T12" s="244"/>
      <c r="U12" s="249"/>
      <c r="V12" s="249"/>
      <c r="W12" s="249"/>
      <c r="X12" s="249"/>
      <c r="Y12" s="249"/>
      <c r="Z12" s="249"/>
    </row>
    <row r="13" spans="1:26">
      <c r="A13" s="239" t="s">
        <v>257</v>
      </c>
      <c r="B13" s="239" t="s">
        <v>240</v>
      </c>
      <c r="C13" s="241" t="s">
        <v>258</v>
      </c>
      <c r="D13" s="242">
        <v>266.34</v>
      </c>
      <c r="E13" s="243">
        <f t="shared" si="0"/>
        <v>266.34</v>
      </c>
      <c r="F13" s="243">
        <f>SUM(F14:F23)</f>
        <v>86.34</v>
      </c>
      <c r="G13" s="243">
        <f>SUM(G14:G23)</f>
        <v>180</v>
      </c>
      <c r="H13" s="244"/>
      <c r="I13" s="244"/>
      <c r="J13" s="244"/>
      <c r="K13" s="244"/>
      <c r="L13" s="244"/>
      <c r="M13" s="244"/>
      <c r="N13" s="240"/>
      <c r="O13" s="240" t="s">
        <v>259</v>
      </c>
      <c r="P13" s="245" t="s">
        <v>260</v>
      </c>
      <c r="Q13" s="244">
        <v>72.32</v>
      </c>
      <c r="R13" s="244">
        <f t="shared" si="1"/>
        <v>72.32</v>
      </c>
      <c r="S13" s="244">
        <v>72.32</v>
      </c>
      <c r="T13" s="244"/>
      <c r="U13" s="249"/>
      <c r="V13" s="249"/>
      <c r="W13" s="249"/>
      <c r="X13" s="249"/>
      <c r="Y13" s="249"/>
      <c r="Z13" s="249"/>
    </row>
    <row r="14" spans="1:26">
      <c r="A14" s="240"/>
      <c r="B14" s="240" t="s">
        <v>244</v>
      </c>
      <c r="C14" s="245" t="s">
        <v>261</v>
      </c>
      <c r="D14" s="246">
        <v>47.01</v>
      </c>
      <c r="E14" s="244">
        <f t="shared" si="0"/>
        <v>47.01</v>
      </c>
      <c r="F14" s="244">
        <v>46.17</v>
      </c>
      <c r="G14" s="244">
        <v>0.84</v>
      </c>
      <c r="H14" s="244"/>
      <c r="I14" s="244"/>
      <c r="J14" s="244"/>
      <c r="K14" s="244"/>
      <c r="L14" s="244"/>
      <c r="M14" s="244"/>
      <c r="N14" s="240"/>
      <c r="O14" s="240" t="s">
        <v>262</v>
      </c>
      <c r="P14" s="245" t="s">
        <v>263</v>
      </c>
      <c r="Q14" s="244">
        <v>92.65</v>
      </c>
      <c r="R14" s="244">
        <f t="shared" si="1"/>
        <v>92.65</v>
      </c>
      <c r="S14" s="244">
        <v>92.65</v>
      </c>
      <c r="T14" s="244"/>
      <c r="U14" s="249"/>
      <c r="V14" s="249"/>
      <c r="W14" s="249"/>
      <c r="X14" s="249"/>
      <c r="Y14" s="249"/>
      <c r="Z14" s="249"/>
    </row>
    <row r="15" spans="1:26">
      <c r="A15" s="240"/>
      <c r="B15" s="240" t="s">
        <v>247</v>
      </c>
      <c r="C15" s="245" t="s">
        <v>264</v>
      </c>
      <c r="D15" s="246">
        <v>6</v>
      </c>
      <c r="E15" s="244">
        <f t="shared" si="0"/>
        <v>6</v>
      </c>
      <c r="F15" s="244">
        <v>1.6</v>
      </c>
      <c r="G15" s="244">
        <v>4.4</v>
      </c>
      <c r="H15" s="244"/>
      <c r="I15" s="244"/>
      <c r="J15" s="244"/>
      <c r="K15" s="244"/>
      <c r="L15" s="244"/>
      <c r="M15" s="244"/>
      <c r="N15" s="240"/>
      <c r="O15" s="240" t="s">
        <v>265</v>
      </c>
      <c r="P15" s="245" t="s">
        <v>266</v>
      </c>
      <c r="Q15" s="244"/>
      <c r="R15" s="244"/>
      <c r="S15" s="244"/>
      <c r="T15" s="244"/>
      <c r="U15" s="249"/>
      <c r="V15" s="249"/>
      <c r="W15" s="249"/>
      <c r="X15" s="249"/>
      <c r="Y15" s="249"/>
      <c r="Z15" s="249"/>
    </row>
    <row r="16" spans="1:26">
      <c r="A16" s="240"/>
      <c r="B16" s="240" t="s">
        <v>250</v>
      </c>
      <c r="C16" s="245" t="s">
        <v>267</v>
      </c>
      <c r="D16" s="246">
        <v>2.57</v>
      </c>
      <c r="E16" s="244">
        <f t="shared" si="0"/>
        <v>2.57</v>
      </c>
      <c r="F16" s="244">
        <v>2.57</v>
      </c>
      <c r="G16" s="244"/>
      <c r="H16" s="244"/>
      <c r="I16" s="244"/>
      <c r="J16" s="244"/>
      <c r="K16" s="244"/>
      <c r="L16" s="244"/>
      <c r="M16" s="244"/>
      <c r="N16" s="240"/>
      <c r="O16" s="240" t="s">
        <v>268</v>
      </c>
      <c r="P16" s="245" t="s">
        <v>269</v>
      </c>
      <c r="Q16" s="244">
        <v>53.77</v>
      </c>
      <c r="R16" s="244">
        <f t="shared" si="1"/>
        <v>53.77</v>
      </c>
      <c r="S16" s="244">
        <v>53.77</v>
      </c>
      <c r="T16" s="244"/>
      <c r="U16" s="249"/>
      <c r="V16" s="249"/>
      <c r="W16" s="249"/>
      <c r="X16" s="249"/>
      <c r="Y16" s="249"/>
      <c r="Z16" s="249"/>
    </row>
    <row r="17" spans="1:26">
      <c r="A17" s="240"/>
      <c r="B17" s="240" t="s">
        <v>270</v>
      </c>
      <c r="C17" s="245" t="s">
        <v>271</v>
      </c>
      <c r="D17" s="246">
        <v>0</v>
      </c>
      <c r="E17" s="244">
        <f t="shared" si="0"/>
        <v>0</v>
      </c>
      <c r="F17" s="244"/>
      <c r="G17" s="244"/>
      <c r="H17" s="244"/>
      <c r="I17" s="244"/>
      <c r="J17" s="244"/>
      <c r="K17" s="244"/>
      <c r="L17" s="244"/>
      <c r="M17" s="244"/>
      <c r="N17" s="240"/>
      <c r="O17" s="240" t="s">
        <v>272</v>
      </c>
      <c r="P17" s="245" t="s">
        <v>273</v>
      </c>
      <c r="Q17" s="244">
        <v>11.68</v>
      </c>
      <c r="R17" s="244">
        <f t="shared" si="1"/>
        <v>11.68</v>
      </c>
      <c r="S17" s="244">
        <v>11.68</v>
      </c>
      <c r="T17" s="244"/>
      <c r="U17" s="249"/>
      <c r="V17" s="249"/>
      <c r="W17" s="249"/>
      <c r="X17" s="249"/>
      <c r="Y17" s="249"/>
      <c r="Z17" s="249"/>
    </row>
    <row r="18" spans="1:26">
      <c r="A18" s="240"/>
      <c r="B18" s="240" t="s">
        <v>274</v>
      </c>
      <c r="C18" s="245" t="s">
        <v>275</v>
      </c>
      <c r="D18" s="246">
        <v>24.3</v>
      </c>
      <c r="E18" s="244">
        <f t="shared" si="0"/>
        <v>24.3</v>
      </c>
      <c r="F18" s="244"/>
      <c r="G18" s="244">
        <v>24.3</v>
      </c>
      <c r="H18" s="244"/>
      <c r="I18" s="244"/>
      <c r="J18" s="244"/>
      <c r="K18" s="244"/>
      <c r="L18" s="244"/>
      <c r="M18" s="244"/>
      <c r="N18" s="240"/>
      <c r="O18" s="240" t="s">
        <v>276</v>
      </c>
      <c r="P18" s="245" t="s">
        <v>277</v>
      </c>
      <c r="Q18" s="244">
        <v>5.81</v>
      </c>
      <c r="R18" s="244">
        <f t="shared" si="1"/>
        <v>5.81</v>
      </c>
      <c r="S18" s="244">
        <v>5.81</v>
      </c>
      <c r="T18" s="244"/>
      <c r="U18" s="249"/>
      <c r="V18" s="249"/>
      <c r="W18" s="249"/>
      <c r="X18" s="249"/>
      <c r="Y18" s="249"/>
      <c r="Z18" s="249"/>
    </row>
    <row r="19" spans="1:26">
      <c r="A19" s="240"/>
      <c r="B19" s="240" t="s">
        <v>255</v>
      </c>
      <c r="C19" s="245" t="s">
        <v>278</v>
      </c>
      <c r="D19" s="246">
        <v>4.3</v>
      </c>
      <c r="E19" s="244">
        <f t="shared" si="0"/>
        <v>4.3</v>
      </c>
      <c r="F19" s="244"/>
      <c r="G19" s="244">
        <v>4.3</v>
      </c>
      <c r="H19" s="244"/>
      <c r="I19" s="244"/>
      <c r="J19" s="244"/>
      <c r="K19" s="244"/>
      <c r="L19" s="244"/>
      <c r="M19" s="244"/>
      <c r="N19" s="240"/>
      <c r="O19" s="240" t="s">
        <v>279</v>
      </c>
      <c r="P19" s="245" t="s">
        <v>251</v>
      </c>
      <c r="Q19" s="244">
        <v>52.52</v>
      </c>
      <c r="R19" s="244">
        <f t="shared" si="1"/>
        <v>52.52</v>
      </c>
      <c r="S19" s="244">
        <v>52.52</v>
      </c>
      <c r="T19" s="244"/>
      <c r="U19" s="249"/>
      <c r="V19" s="249"/>
      <c r="W19" s="249"/>
      <c r="X19" s="249"/>
      <c r="Y19" s="249"/>
      <c r="Z19" s="249"/>
    </row>
    <row r="20" spans="1:26">
      <c r="A20" s="240"/>
      <c r="B20" s="240" t="s">
        <v>259</v>
      </c>
      <c r="C20" s="245" t="s">
        <v>280</v>
      </c>
      <c r="D20" s="246">
        <v>0</v>
      </c>
      <c r="E20" s="244">
        <f t="shared" si="0"/>
        <v>0</v>
      </c>
      <c r="F20" s="244"/>
      <c r="G20" s="244"/>
      <c r="H20" s="244"/>
      <c r="I20" s="244"/>
      <c r="J20" s="244"/>
      <c r="K20" s="244"/>
      <c r="L20" s="244"/>
      <c r="M20" s="244"/>
      <c r="N20" s="240"/>
      <c r="O20" s="240" t="s">
        <v>281</v>
      </c>
      <c r="P20" s="245" t="s">
        <v>282</v>
      </c>
      <c r="Q20" s="244"/>
      <c r="R20" s="244"/>
      <c r="S20" s="244"/>
      <c r="T20" s="244"/>
      <c r="U20" s="249"/>
      <c r="V20" s="249"/>
      <c r="W20" s="249"/>
      <c r="X20" s="249"/>
      <c r="Y20" s="249"/>
      <c r="Z20" s="249"/>
    </row>
    <row r="21" spans="1:26">
      <c r="A21" s="240"/>
      <c r="B21" s="240" t="s">
        <v>262</v>
      </c>
      <c r="C21" s="245" t="s">
        <v>283</v>
      </c>
      <c r="D21" s="246">
        <v>2.36</v>
      </c>
      <c r="E21" s="244">
        <f t="shared" si="0"/>
        <v>2.36</v>
      </c>
      <c r="F21" s="244"/>
      <c r="G21" s="244">
        <v>2.36</v>
      </c>
      <c r="H21" s="244"/>
      <c r="I21" s="244"/>
      <c r="J21" s="244"/>
      <c r="K21" s="244"/>
      <c r="L21" s="244"/>
      <c r="M21" s="244"/>
      <c r="N21" s="240"/>
      <c r="O21" s="240" t="s">
        <v>253</v>
      </c>
      <c r="P21" s="245" t="s">
        <v>254</v>
      </c>
      <c r="Q21" s="244"/>
      <c r="R21" s="244"/>
      <c r="S21" s="244"/>
      <c r="T21" s="244"/>
      <c r="U21" s="249"/>
      <c r="V21" s="249"/>
      <c r="W21" s="249"/>
      <c r="X21" s="249"/>
      <c r="Y21" s="249"/>
      <c r="Z21" s="249"/>
    </row>
    <row r="22" spans="1:26">
      <c r="A22" s="240"/>
      <c r="B22" s="240" t="s">
        <v>265</v>
      </c>
      <c r="C22" s="245" t="s">
        <v>284</v>
      </c>
      <c r="D22" s="246">
        <v>0</v>
      </c>
      <c r="E22" s="244">
        <f t="shared" si="0"/>
        <v>0</v>
      </c>
      <c r="F22" s="244"/>
      <c r="G22" s="244"/>
      <c r="H22" s="244"/>
      <c r="I22" s="244"/>
      <c r="J22" s="244"/>
      <c r="K22" s="244"/>
      <c r="L22" s="244"/>
      <c r="M22" s="244"/>
      <c r="N22" s="239" t="s">
        <v>285</v>
      </c>
      <c r="O22" s="239" t="s">
        <v>240</v>
      </c>
      <c r="P22" s="241" t="s">
        <v>286</v>
      </c>
      <c r="Q22" s="243">
        <v>336.19</v>
      </c>
      <c r="R22" s="243">
        <f t="shared" si="1"/>
        <v>336.19</v>
      </c>
      <c r="S22" s="243">
        <f>SUM(S23:S49)</f>
        <v>101.19</v>
      </c>
      <c r="T22" s="243">
        <f>SUM(T23:T49)</f>
        <v>235</v>
      </c>
      <c r="U22" s="249"/>
      <c r="V22" s="249"/>
      <c r="W22" s="249"/>
      <c r="X22" s="249"/>
      <c r="Y22" s="249"/>
      <c r="Z22" s="249"/>
    </row>
    <row r="23" spans="1:26">
      <c r="A23" s="240"/>
      <c r="B23" s="240" t="s">
        <v>253</v>
      </c>
      <c r="C23" s="245" t="s">
        <v>287</v>
      </c>
      <c r="D23" s="246">
        <v>179.8</v>
      </c>
      <c r="E23" s="244">
        <f t="shared" si="0"/>
        <v>179.8</v>
      </c>
      <c r="F23" s="244">
        <v>36</v>
      </c>
      <c r="G23" s="244">
        <v>143.8</v>
      </c>
      <c r="H23" s="244"/>
      <c r="I23" s="244"/>
      <c r="J23" s="244"/>
      <c r="K23" s="244"/>
      <c r="L23" s="244"/>
      <c r="M23" s="244"/>
      <c r="N23" s="240"/>
      <c r="O23" s="240" t="s">
        <v>244</v>
      </c>
      <c r="P23" s="245" t="s">
        <v>288</v>
      </c>
      <c r="Q23" s="244">
        <v>10.21</v>
      </c>
      <c r="R23" s="244">
        <f t="shared" si="1"/>
        <v>10.21</v>
      </c>
      <c r="S23" s="244">
        <v>0.38</v>
      </c>
      <c r="T23" s="244">
        <v>9.83</v>
      </c>
      <c r="U23" s="249"/>
      <c r="V23" s="249"/>
      <c r="W23" s="249"/>
      <c r="X23" s="249"/>
      <c r="Y23" s="249"/>
      <c r="Z23" s="249"/>
    </row>
    <row r="24" spans="1:26">
      <c r="A24" s="239" t="s">
        <v>289</v>
      </c>
      <c r="B24" s="239" t="s">
        <v>240</v>
      </c>
      <c r="C24" s="241" t="s">
        <v>290</v>
      </c>
      <c r="D24" s="242">
        <v>130</v>
      </c>
      <c r="E24" s="243">
        <f t="shared" si="0"/>
        <v>130</v>
      </c>
      <c r="F24" s="243"/>
      <c r="G24" s="243">
        <v>130</v>
      </c>
      <c r="H24" s="244"/>
      <c r="I24" s="244"/>
      <c r="J24" s="244"/>
      <c r="K24" s="244"/>
      <c r="L24" s="244"/>
      <c r="M24" s="244"/>
      <c r="N24" s="240"/>
      <c r="O24" s="240" t="s">
        <v>247</v>
      </c>
      <c r="P24" s="245" t="s">
        <v>291</v>
      </c>
      <c r="Q24" s="244"/>
      <c r="R24" s="244"/>
      <c r="S24" s="244"/>
      <c r="T24" s="244"/>
      <c r="U24" s="249"/>
      <c r="V24" s="249"/>
      <c r="W24" s="249"/>
      <c r="X24" s="249"/>
      <c r="Y24" s="249"/>
      <c r="Z24" s="249"/>
    </row>
    <row r="25" spans="1:26">
      <c r="A25" s="240"/>
      <c r="B25" s="240" t="s">
        <v>244</v>
      </c>
      <c r="C25" s="245" t="s">
        <v>292</v>
      </c>
      <c r="D25" s="246"/>
      <c r="E25" s="244"/>
      <c r="F25" s="244"/>
      <c r="G25" s="244"/>
      <c r="H25" s="244"/>
      <c r="I25" s="244"/>
      <c r="J25" s="244"/>
      <c r="K25" s="244"/>
      <c r="L25" s="244"/>
      <c r="M25" s="244"/>
      <c r="N25" s="240"/>
      <c r="O25" s="240" t="s">
        <v>250</v>
      </c>
      <c r="P25" s="245" t="s">
        <v>293</v>
      </c>
      <c r="Q25" s="244"/>
      <c r="R25" s="244"/>
      <c r="S25" s="244"/>
      <c r="T25" s="244"/>
      <c r="U25" s="249"/>
      <c r="V25" s="249"/>
      <c r="W25" s="249"/>
      <c r="X25" s="249"/>
      <c r="Y25" s="249"/>
      <c r="Z25" s="249"/>
    </row>
    <row r="26" spans="1:26">
      <c r="A26" s="240"/>
      <c r="B26" s="240" t="s">
        <v>247</v>
      </c>
      <c r="C26" s="245" t="s">
        <v>294</v>
      </c>
      <c r="D26" s="246"/>
      <c r="E26" s="244"/>
      <c r="F26" s="244"/>
      <c r="G26" s="244"/>
      <c r="H26" s="244"/>
      <c r="I26" s="244"/>
      <c r="J26" s="244"/>
      <c r="K26" s="244"/>
      <c r="L26" s="244"/>
      <c r="M26" s="244"/>
      <c r="N26" s="240"/>
      <c r="O26" s="240" t="s">
        <v>270</v>
      </c>
      <c r="P26" s="245" t="s">
        <v>295</v>
      </c>
      <c r="Q26" s="244"/>
      <c r="R26" s="244"/>
      <c r="S26" s="244"/>
      <c r="T26" s="244"/>
      <c r="U26" s="249"/>
      <c r="V26" s="249"/>
      <c r="W26" s="249"/>
      <c r="X26" s="249"/>
      <c r="Y26" s="249"/>
      <c r="Z26" s="249"/>
    </row>
    <row r="27" spans="1:26">
      <c r="A27" s="240"/>
      <c r="B27" s="240" t="s">
        <v>250</v>
      </c>
      <c r="C27" s="245" t="s">
        <v>296</v>
      </c>
      <c r="D27" s="246"/>
      <c r="E27" s="244"/>
      <c r="F27" s="244"/>
      <c r="G27" s="244"/>
      <c r="H27" s="244"/>
      <c r="I27" s="244"/>
      <c r="J27" s="244"/>
      <c r="K27" s="244"/>
      <c r="L27" s="244"/>
      <c r="M27" s="244"/>
      <c r="N27" s="240"/>
      <c r="O27" s="240" t="s">
        <v>274</v>
      </c>
      <c r="P27" s="245" t="s">
        <v>297</v>
      </c>
      <c r="Q27" s="244">
        <v>4</v>
      </c>
      <c r="R27" s="244">
        <f t="shared" si="1"/>
        <v>4</v>
      </c>
      <c r="S27" s="244"/>
      <c r="T27" s="244">
        <v>4</v>
      </c>
      <c r="U27" s="249"/>
      <c r="V27" s="249"/>
      <c r="W27" s="249"/>
      <c r="X27" s="249"/>
      <c r="Y27" s="249"/>
      <c r="Z27" s="249"/>
    </row>
    <row r="28" spans="1:26">
      <c r="A28" s="240"/>
      <c r="B28" s="240" t="s">
        <v>274</v>
      </c>
      <c r="C28" s="245" t="s">
        <v>298</v>
      </c>
      <c r="D28" s="246"/>
      <c r="E28" s="244"/>
      <c r="F28" s="244"/>
      <c r="G28" s="244"/>
      <c r="H28" s="244"/>
      <c r="I28" s="244"/>
      <c r="J28" s="244"/>
      <c r="K28" s="244"/>
      <c r="L28" s="244"/>
      <c r="M28" s="244"/>
      <c r="N28" s="240"/>
      <c r="O28" s="240" t="s">
        <v>255</v>
      </c>
      <c r="P28" s="245" t="s">
        <v>299</v>
      </c>
      <c r="Q28" s="244">
        <v>3.84</v>
      </c>
      <c r="R28" s="244">
        <f t="shared" si="1"/>
        <v>3.84</v>
      </c>
      <c r="S28" s="244"/>
      <c r="T28" s="244">
        <v>3.84</v>
      </c>
      <c r="U28" s="249"/>
      <c r="V28" s="249"/>
      <c r="W28" s="249"/>
      <c r="X28" s="249"/>
      <c r="Y28" s="249"/>
      <c r="Z28" s="249"/>
    </row>
    <row r="29" spans="1:26">
      <c r="A29" s="240"/>
      <c r="B29" s="240" t="s">
        <v>255</v>
      </c>
      <c r="C29" s="245" t="s">
        <v>300</v>
      </c>
      <c r="D29" s="246">
        <v>130</v>
      </c>
      <c r="E29" s="244">
        <f t="shared" si="0"/>
        <v>130</v>
      </c>
      <c r="F29" s="244"/>
      <c r="G29" s="244">
        <v>130</v>
      </c>
      <c r="H29" s="244"/>
      <c r="I29" s="244"/>
      <c r="J29" s="244"/>
      <c r="K29" s="244"/>
      <c r="L29" s="244"/>
      <c r="M29" s="244"/>
      <c r="N29" s="240"/>
      <c r="O29" s="240" t="s">
        <v>259</v>
      </c>
      <c r="P29" s="245" t="s">
        <v>301</v>
      </c>
      <c r="Q29" s="244">
        <v>4</v>
      </c>
      <c r="R29" s="244">
        <f t="shared" si="1"/>
        <v>4</v>
      </c>
      <c r="S29" s="244"/>
      <c r="T29" s="244">
        <v>4</v>
      </c>
      <c r="U29" s="249"/>
      <c r="V29" s="249"/>
      <c r="W29" s="249"/>
      <c r="X29" s="249"/>
      <c r="Y29" s="249"/>
      <c r="Z29" s="249"/>
    </row>
    <row r="30" spans="1:26">
      <c r="A30" s="240"/>
      <c r="B30" s="240" t="s">
        <v>259</v>
      </c>
      <c r="C30" s="245" t="s">
        <v>302</v>
      </c>
      <c r="D30" s="246"/>
      <c r="E30" s="244"/>
      <c r="F30" s="244"/>
      <c r="G30" s="244"/>
      <c r="H30" s="244"/>
      <c r="I30" s="244"/>
      <c r="J30" s="244"/>
      <c r="K30" s="244"/>
      <c r="L30" s="244"/>
      <c r="M30" s="244"/>
      <c r="N30" s="240"/>
      <c r="O30" s="240" t="s">
        <v>262</v>
      </c>
      <c r="P30" s="245" t="s">
        <v>303</v>
      </c>
      <c r="Q30" s="244"/>
      <c r="R30" s="244"/>
      <c r="S30" s="244"/>
      <c r="T30" s="244"/>
      <c r="U30" s="249"/>
      <c r="V30" s="249"/>
      <c r="W30" s="249"/>
      <c r="X30" s="249"/>
      <c r="Y30" s="249"/>
      <c r="Z30" s="249"/>
    </row>
    <row r="31" spans="1:26">
      <c r="A31" s="240"/>
      <c r="B31" s="240" t="s">
        <v>253</v>
      </c>
      <c r="C31" s="245" t="s">
        <v>304</v>
      </c>
      <c r="D31" s="246"/>
      <c r="E31" s="244"/>
      <c r="F31" s="244"/>
      <c r="G31" s="244"/>
      <c r="H31" s="244"/>
      <c r="I31" s="244"/>
      <c r="J31" s="244"/>
      <c r="K31" s="244"/>
      <c r="L31" s="244"/>
      <c r="M31" s="244"/>
      <c r="N31" s="240"/>
      <c r="O31" s="240" t="s">
        <v>265</v>
      </c>
      <c r="P31" s="245" t="s">
        <v>305</v>
      </c>
      <c r="Q31" s="244">
        <v>0.12</v>
      </c>
      <c r="R31" s="244">
        <f t="shared" si="1"/>
        <v>0.12</v>
      </c>
      <c r="S31" s="244"/>
      <c r="T31" s="244">
        <v>0.12</v>
      </c>
      <c r="U31" s="249"/>
      <c r="V31" s="249"/>
      <c r="W31" s="249"/>
      <c r="X31" s="249"/>
      <c r="Y31" s="249"/>
      <c r="Z31" s="249"/>
    </row>
    <row r="32" spans="1:26">
      <c r="A32" s="239" t="s">
        <v>306</v>
      </c>
      <c r="B32" s="239" t="s">
        <v>240</v>
      </c>
      <c r="C32" s="241" t="s">
        <v>307</v>
      </c>
      <c r="D32" s="242"/>
      <c r="E32" s="244"/>
      <c r="F32" s="244"/>
      <c r="G32" s="244"/>
      <c r="H32" s="244"/>
      <c r="I32" s="244"/>
      <c r="J32" s="244"/>
      <c r="K32" s="244"/>
      <c r="L32" s="244"/>
      <c r="M32" s="244"/>
      <c r="N32" s="240"/>
      <c r="O32" s="240" t="s">
        <v>272</v>
      </c>
      <c r="P32" s="245" t="s">
        <v>308</v>
      </c>
      <c r="Q32" s="244">
        <v>1</v>
      </c>
      <c r="R32" s="244">
        <f t="shared" si="1"/>
        <v>1</v>
      </c>
      <c r="S32" s="244"/>
      <c r="T32" s="244">
        <v>1</v>
      </c>
      <c r="U32" s="249"/>
      <c r="V32" s="249"/>
      <c r="W32" s="249"/>
      <c r="X32" s="249"/>
      <c r="Y32" s="249"/>
      <c r="Z32" s="249"/>
    </row>
    <row r="33" spans="1:26">
      <c r="A33" s="240"/>
      <c r="B33" s="240" t="s">
        <v>244</v>
      </c>
      <c r="C33" s="245" t="s">
        <v>292</v>
      </c>
      <c r="D33" s="246"/>
      <c r="E33" s="244"/>
      <c r="F33" s="244"/>
      <c r="G33" s="244"/>
      <c r="H33" s="244"/>
      <c r="I33" s="244"/>
      <c r="J33" s="244"/>
      <c r="K33" s="244"/>
      <c r="L33" s="244"/>
      <c r="M33" s="244"/>
      <c r="N33" s="240"/>
      <c r="O33" s="240" t="s">
        <v>276</v>
      </c>
      <c r="P33" s="245" t="s">
        <v>280</v>
      </c>
      <c r="Q33" s="244"/>
      <c r="R33" s="244"/>
      <c r="S33" s="244"/>
      <c r="T33" s="244"/>
      <c r="U33" s="249"/>
      <c r="V33" s="249"/>
      <c r="W33" s="249"/>
      <c r="X33" s="249"/>
      <c r="Y33" s="249"/>
      <c r="Z33" s="249"/>
    </row>
    <row r="34" spans="1:26">
      <c r="A34" s="240"/>
      <c r="B34" s="240" t="s">
        <v>247</v>
      </c>
      <c r="C34" s="245" t="s">
        <v>294</v>
      </c>
      <c r="D34" s="246"/>
      <c r="E34" s="244"/>
      <c r="F34" s="244"/>
      <c r="G34" s="244"/>
      <c r="H34" s="244"/>
      <c r="I34" s="244"/>
      <c r="J34" s="244"/>
      <c r="K34" s="244"/>
      <c r="L34" s="244"/>
      <c r="M34" s="244"/>
      <c r="N34" s="240"/>
      <c r="O34" s="240" t="s">
        <v>279</v>
      </c>
      <c r="P34" s="245" t="s">
        <v>284</v>
      </c>
      <c r="Q34" s="244">
        <v>4.2</v>
      </c>
      <c r="R34" s="244">
        <f t="shared" si="1"/>
        <v>4.2</v>
      </c>
      <c r="S34" s="244"/>
      <c r="T34" s="244">
        <v>4.2</v>
      </c>
      <c r="U34" s="249"/>
      <c r="V34" s="249"/>
      <c r="W34" s="249"/>
      <c r="X34" s="249"/>
      <c r="Y34" s="249"/>
      <c r="Z34" s="249"/>
    </row>
    <row r="35" spans="1:26">
      <c r="A35" s="240"/>
      <c r="B35" s="240" t="s">
        <v>250</v>
      </c>
      <c r="C35" s="245" t="s">
        <v>296</v>
      </c>
      <c r="D35" s="246"/>
      <c r="E35" s="244"/>
      <c r="F35" s="244"/>
      <c r="G35" s="244"/>
      <c r="H35" s="244"/>
      <c r="I35" s="244"/>
      <c r="J35" s="244"/>
      <c r="K35" s="244"/>
      <c r="L35" s="244"/>
      <c r="M35" s="244"/>
      <c r="N35" s="240"/>
      <c r="O35" s="240" t="s">
        <v>281</v>
      </c>
      <c r="P35" s="245" t="s">
        <v>309</v>
      </c>
      <c r="Q35" s="244"/>
      <c r="R35" s="244"/>
      <c r="S35" s="244"/>
      <c r="T35" s="244"/>
      <c r="U35" s="249"/>
      <c r="V35" s="249"/>
      <c r="W35" s="249"/>
      <c r="X35" s="249"/>
      <c r="Y35" s="249"/>
      <c r="Z35" s="249"/>
    </row>
    <row r="36" spans="1:26">
      <c r="A36" s="240"/>
      <c r="B36" s="240" t="s">
        <v>270</v>
      </c>
      <c r="C36" s="245" t="s">
        <v>300</v>
      </c>
      <c r="D36" s="246"/>
      <c r="E36" s="244"/>
      <c r="F36" s="244"/>
      <c r="G36" s="244"/>
      <c r="H36" s="244"/>
      <c r="I36" s="244"/>
      <c r="J36" s="244"/>
      <c r="K36" s="244"/>
      <c r="L36" s="244"/>
      <c r="M36" s="244"/>
      <c r="N36" s="240"/>
      <c r="O36" s="240" t="s">
        <v>310</v>
      </c>
      <c r="P36" s="245" t="s">
        <v>264</v>
      </c>
      <c r="Q36" s="244">
        <v>6</v>
      </c>
      <c r="R36" s="244">
        <f t="shared" si="1"/>
        <v>6</v>
      </c>
      <c r="S36" s="244">
        <v>1.6</v>
      </c>
      <c r="T36" s="244">
        <v>4.4</v>
      </c>
      <c r="U36" s="249"/>
      <c r="V36" s="249"/>
      <c r="W36" s="249"/>
      <c r="X36" s="249"/>
      <c r="Y36" s="249"/>
      <c r="Z36" s="249"/>
    </row>
    <row r="37" spans="1:26">
      <c r="A37" s="240"/>
      <c r="B37" s="240" t="s">
        <v>274</v>
      </c>
      <c r="C37" s="245" t="s">
        <v>302</v>
      </c>
      <c r="D37" s="246"/>
      <c r="E37" s="244"/>
      <c r="F37" s="244"/>
      <c r="G37" s="244"/>
      <c r="H37" s="244"/>
      <c r="I37" s="244"/>
      <c r="J37" s="244"/>
      <c r="K37" s="244"/>
      <c r="L37" s="244"/>
      <c r="M37" s="244"/>
      <c r="N37" s="240"/>
      <c r="O37" s="240" t="s">
        <v>311</v>
      </c>
      <c r="P37" s="245" t="s">
        <v>267</v>
      </c>
      <c r="Q37" s="244">
        <v>3.15</v>
      </c>
      <c r="R37" s="244">
        <f t="shared" si="1"/>
        <v>3.15</v>
      </c>
      <c r="S37" s="244">
        <v>3.15</v>
      </c>
      <c r="T37" s="244"/>
      <c r="U37" s="249"/>
      <c r="V37" s="249"/>
      <c r="W37" s="249"/>
      <c r="X37" s="249"/>
      <c r="Y37" s="249"/>
      <c r="Z37" s="249"/>
    </row>
    <row r="38" spans="1:26">
      <c r="A38" s="240"/>
      <c r="B38" s="240" t="s">
        <v>253</v>
      </c>
      <c r="C38" s="245" t="s">
        <v>304</v>
      </c>
      <c r="D38" s="246"/>
      <c r="E38" s="244"/>
      <c r="F38" s="244"/>
      <c r="G38" s="244"/>
      <c r="H38" s="244"/>
      <c r="I38" s="244"/>
      <c r="J38" s="244"/>
      <c r="K38" s="244"/>
      <c r="L38" s="244"/>
      <c r="M38" s="244"/>
      <c r="N38" s="240"/>
      <c r="O38" s="240" t="s">
        <v>312</v>
      </c>
      <c r="P38" s="245" t="s">
        <v>278</v>
      </c>
      <c r="Q38" s="244">
        <v>5.8</v>
      </c>
      <c r="R38" s="244">
        <f t="shared" si="1"/>
        <v>5.8</v>
      </c>
      <c r="S38" s="244"/>
      <c r="T38" s="244">
        <v>5.8</v>
      </c>
      <c r="U38" s="249"/>
      <c r="V38" s="249"/>
      <c r="W38" s="249"/>
      <c r="X38" s="249"/>
      <c r="Y38" s="249"/>
      <c r="Z38" s="249"/>
    </row>
    <row r="39" spans="1:26">
      <c r="A39" s="239" t="s">
        <v>313</v>
      </c>
      <c r="B39" s="239" t="s">
        <v>240</v>
      </c>
      <c r="C39" s="241" t="s">
        <v>314</v>
      </c>
      <c r="D39" s="242">
        <v>319.1</v>
      </c>
      <c r="E39" s="243">
        <f t="shared" si="0"/>
        <v>319.1</v>
      </c>
      <c r="F39" s="243">
        <f>SUM(F40:F42)</f>
        <v>264.1</v>
      </c>
      <c r="G39" s="243">
        <f>SUM(G40:G41)</f>
        <v>55</v>
      </c>
      <c r="H39" s="244"/>
      <c r="I39" s="244"/>
      <c r="J39" s="244"/>
      <c r="K39" s="244"/>
      <c r="L39" s="244"/>
      <c r="M39" s="244"/>
      <c r="N39" s="240"/>
      <c r="O39" s="240" t="s">
        <v>315</v>
      </c>
      <c r="P39" s="245" t="s">
        <v>316</v>
      </c>
      <c r="Q39" s="244"/>
      <c r="R39" s="244"/>
      <c r="S39" s="244"/>
      <c r="T39" s="244"/>
      <c r="U39" s="249"/>
      <c r="V39" s="249"/>
      <c r="W39" s="249"/>
      <c r="X39" s="249"/>
      <c r="Y39" s="249"/>
      <c r="Z39" s="249"/>
    </row>
    <row r="40" spans="1:26">
      <c r="A40" s="240"/>
      <c r="B40" s="240" t="s">
        <v>244</v>
      </c>
      <c r="C40" s="245" t="s">
        <v>243</v>
      </c>
      <c r="D40" s="246">
        <v>249.25</v>
      </c>
      <c r="E40" s="244">
        <f t="shared" si="0"/>
        <v>249.25</v>
      </c>
      <c r="F40" s="244">
        <v>249.25</v>
      </c>
      <c r="G40" s="244"/>
      <c r="H40" s="244"/>
      <c r="I40" s="244"/>
      <c r="J40" s="244"/>
      <c r="K40" s="244"/>
      <c r="L40" s="244"/>
      <c r="M40" s="244"/>
      <c r="N40" s="240"/>
      <c r="O40" s="240" t="s">
        <v>317</v>
      </c>
      <c r="P40" s="245" t="s">
        <v>318</v>
      </c>
      <c r="Q40" s="244"/>
      <c r="R40" s="244"/>
      <c r="S40" s="244"/>
      <c r="T40" s="244"/>
      <c r="U40" s="249"/>
      <c r="V40" s="249"/>
      <c r="W40" s="249"/>
      <c r="X40" s="249"/>
      <c r="Y40" s="249"/>
      <c r="Z40" s="249"/>
    </row>
    <row r="41" spans="1:26">
      <c r="A41" s="240"/>
      <c r="B41" s="240" t="s">
        <v>247</v>
      </c>
      <c r="C41" s="245" t="s">
        <v>286</v>
      </c>
      <c r="D41" s="246">
        <v>69.85</v>
      </c>
      <c r="E41" s="244">
        <f t="shared" si="0"/>
        <v>69.85</v>
      </c>
      <c r="F41" s="244">
        <v>14.85</v>
      </c>
      <c r="G41" s="244">
        <v>55</v>
      </c>
      <c r="H41" s="244"/>
      <c r="I41" s="244"/>
      <c r="J41" s="244"/>
      <c r="K41" s="244"/>
      <c r="L41" s="244"/>
      <c r="M41" s="244"/>
      <c r="N41" s="240"/>
      <c r="O41" s="240" t="s">
        <v>319</v>
      </c>
      <c r="P41" s="245" t="s">
        <v>320</v>
      </c>
      <c r="Q41" s="244"/>
      <c r="R41" s="244"/>
      <c r="S41" s="244"/>
      <c r="T41" s="244"/>
      <c r="U41" s="249"/>
      <c r="V41" s="249"/>
      <c r="W41" s="249"/>
      <c r="X41" s="249"/>
      <c r="Y41" s="249"/>
      <c r="Z41" s="249"/>
    </row>
    <row r="42" spans="1:26">
      <c r="A42" s="240"/>
      <c r="B42" s="240" t="s">
        <v>253</v>
      </c>
      <c r="C42" s="245" t="s">
        <v>321</v>
      </c>
      <c r="D42" s="246"/>
      <c r="E42" s="244"/>
      <c r="F42" s="244"/>
      <c r="G42" s="244"/>
      <c r="H42" s="244"/>
      <c r="I42" s="244"/>
      <c r="J42" s="244"/>
      <c r="K42" s="244"/>
      <c r="L42" s="244"/>
      <c r="M42" s="244"/>
      <c r="N42" s="240"/>
      <c r="O42" s="240" t="s">
        <v>322</v>
      </c>
      <c r="P42" s="245" t="s">
        <v>323</v>
      </c>
      <c r="Q42" s="244">
        <v>17.95</v>
      </c>
      <c r="R42" s="244">
        <f t="shared" ref="R42:R50" si="2">S42+T42</f>
        <v>17.95</v>
      </c>
      <c r="S42" s="244"/>
      <c r="T42" s="244">
        <v>17.95</v>
      </c>
      <c r="U42" s="249"/>
      <c r="V42" s="249"/>
      <c r="W42" s="249"/>
      <c r="X42" s="249"/>
      <c r="Y42" s="249"/>
      <c r="Z42" s="249"/>
    </row>
    <row r="43" spans="1:26">
      <c r="A43" s="239" t="s">
        <v>324</v>
      </c>
      <c r="B43" s="239" t="s">
        <v>240</v>
      </c>
      <c r="C43" s="241" t="s">
        <v>325</v>
      </c>
      <c r="D43" s="242"/>
      <c r="E43" s="244"/>
      <c r="F43" s="244"/>
      <c r="G43" s="244"/>
      <c r="H43" s="244"/>
      <c r="I43" s="244"/>
      <c r="J43" s="244"/>
      <c r="K43" s="244"/>
      <c r="L43" s="244"/>
      <c r="M43" s="244"/>
      <c r="N43" s="240"/>
      <c r="O43" s="240" t="s">
        <v>326</v>
      </c>
      <c r="P43" s="245" t="s">
        <v>275</v>
      </c>
      <c r="Q43" s="244">
        <v>24.3</v>
      </c>
      <c r="R43" s="244">
        <f t="shared" si="2"/>
        <v>24.3</v>
      </c>
      <c r="S43" s="244"/>
      <c r="T43" s="244">
        <v>24.3</v>
      </c>
      <c r="U43" s="249"/>
      <c r="V43" s="249"/>
      <c r="W43" s="249"/>
      <c r="X43" s="249"/>
      <c r="Y43" s="249"/>
      <c r="Z43" s="249"/>
    </row>
    <row r="44" spans="1:26">
      <c r="A44" s="240"/>
      <c r="B44" s="240" t="s">
        <v>244</v>
      </c>
      <c r="C44" s="245" t="s">
        <v>327</v>
      </c>
      <c r="D44" s="246"/>
      <c r="E44" s="244"/>
      <c r="F44" s="244"/>
      <c r="G44" s="244"/>
      <c r="H44" s="244"/>
      <c r="I44" s="244"/>
      <c r="J44" s="244"/>
      <c r="K44" s="244"/>
      <c r="L44" s="244"/>
      <c r="M44" s="244"/>
      <c r="N44" s="240"/>
      <c r="O44" s="240" t="s">
        <v>328</v>
      </c>
      <c r="P44" s="245" t="s">
        <v>329</v>
      </c>
      <c r="Q44" s="244">
        <v>10.22</v>
      </c>
      <c r="R44" s="244">
        <f t="shared" si="2"/>
        <v>10.22</v>
      </c>
      <c r="S44" s="244">
        <v>10.22</v>
      </c>
      <c r="T44" s="244"/>
      <c r="U44" s="249"/>
      <c r="V44" s="249"/>
      <c r="W44" s="249"/>
      <c r="X44" s="249"/>
      <c r="Y44" s="249"/>
      <c r="Z44" s="249"/>
    </row>
    <row r="45" spans="1:26">
      <c r="A45" s="240"/>
      <c r="B45" s="240" t="s">
        <v>247</v>
      </c>
      <c r="C45" s="245" t="s">
        <v>330</v>
      </c>
      <c r="D45" s="246"/>
      <c r="E45" s="244"/>
      <c r="F45" s="244"/>
      <c r="G45" s="244"/>
      <c r="H45" s="244"/>
      <c r="I45" s="244"/>
      <c r="J45" s="244"/>
      <c r="K45" s="244"/>
      <c r="L45" s="244"/>
      <c r="M45" s="244"/>
      <c r="N45" s="240"/>
      <c r="O45" s="240" t="s">
        <v>331</v>
      </c>
      <c r="P45" s="245" t="s">
        <v>332</v>
      </c>
      <c r="Q45" s="244">
        <v>11.27</v>
      </c>
      <c r="R45" s="244">
        <f t="shared" si="2"/>
        <v>11.27</v>
      </c>
      <c r="S45" s="244">
        <v>11.27</v>
      </c>
      <c r="T45" s="244"/>
      <c r="U45" s="249"/>
      <c r="V45" s="249"/>
      <c r="W45" s="249"/>
      <c r="X45" s="249"/>
      <c r="Y45" s="249"/>
      <c r="Z45" s="249"/>
    </row>
    <row r="46" spans="1:26">
      <c r="A46" s="239" t="s">
        <v>333</v>
      </c>
      <c r="B46" s="239" t="s">
        <v>240</v>
      </c>
      <c r="C46" s="241" t="s">
        <v>334</v>
      </c>
      <c r="D46" s="242"/>
      <c r="E46" s="244"/>
      <c r="F46" s="244"/>
      <c r="G46" s="244"/>
      <c r="H46" s="244"/>
      <c r="I46" s="244"/>
      <c r="J46" s="244"/>
      <c r="K46" s="244"/>
      <c r="L46" s="244"/>
      <c r="M46" s="244"/>
      <c r="N46" s="240"/>
      <c r="O46" s="240" t="s">
        <v>335</v>
      </c>
      <c r="P46" s="245" t="s">
        <v>283</v>
      </c>
      <c r="Q46" s="244">
        <v>6.36</v>
      </c>
      <c r="R46" s="244">
        <f t="shared" si="2"/>
        <v>6.36</v>
      </c>
      <c r="S46" s="244"/>
      <c r="T46" s="244">
        <v>6.36</v>
      </c>
      <c r="U46" s="249"/>
      <c r="V46" s="249"/>
      <c r="W46" s="249"/>
      <c r="X46" s="249"/>
      <c r="Y46" s="249"/>
      <c r="Z46" s="249"/>
    </row>
    <row r="47" spans="1:26">
      <c r="A47" s="240"/>
      <c r="B47" s="240" t="s">
        <v>244</v>
      </c>
      <c r="C47" s="245" t="s">
        <v>336</v>
      </c>
      <c r="D47" s="246"/>
      <c r="E47" s="244"/>
      <c r="F47" s="244"/>
      <c r="G47" s="244"/>
      <c r="H47" s="244"/>
      <c r="I47" s="244"/>
      <c r="J47" s="244"/>
      <c r="K47" s="244"/>
      <c r="L47" s="244"/>
      <c r="M47" s="244"/>
      <c r="N47" s="240"/>
      <c r="O47" s="240" t="s">
        <v>337</v>
      </c>
      <c r="P47" s="245" t="s">
        <v>338</v>
      </c>
      <c r="Q47" s="244">
        <v>29.57</v>
      </c>
      <c r="R47" s="244">
        <f t="shared" si="2"/>
        <v>29.57</v>
      </c>
      <c r="S47" s="244">
        <v>29.57</v>
      </c>
      <c r="T47" s="244"/>
      <c r="U47" s="249"/>
      <c r="V47" s="249"/>
      <c r="W47" s="249"/>
      <c r="X47" s="249"/>
      <c r="Y47" s="249"/>
      <c r="Z47" s="249"/>
    </row>
    <row r="48" spans="1:26">
      <c r="A48" s="240"/>
      <c r="B48" s="240" t="s">
        <v>247</v>
      </c>
      <c r="C48" s="245" t="s">
        <v>339</v>
      </c>
      <c r="D48" s="246"/>
      <c r="E48" s="244"/>
      <c r="F48" s="244"/>
      <c r="G48" s="244"/>
      <c r="H48" s="244"/>
      <c r="I48" s="244"/>
      <c r="J48" s="244"/>
      <c r="K48" s="244"/>
      <c r="L48" s="244"/>
      <c r="M48" s="244"/>
      <c r="N48" s="240"/>
      <c r="O48" s="240" t="s">
        <v>340</v>
      </c>
      <c r="P48" s="245" t="s">
        <v>341</v>
      </c>
      <c r="Q48" s="244"/>
      <c r="R48" s="244"/>
      <c r="S48" s="244"/>
      <c r="T48" s="244"/>
      <c r="U48" s="249"/>
      <c r="V48" s="249"/>
      <c r="W48" s="249"/>
      <c r="X48" s="249"/>
      <c r="Y48" s="249"/>
      <c r="Z48" s="249"/>
    </row>
    <row r="49" spans="1:26">
      <c r="A49" s="240"/>
      <c r="B49" s="240" t="s">
        <v>253</v>
      </c>
      <c r="C49" s="245" t="s">
        <v>342</v>
      </c>
      <c r="D49" s="246"/>
      <c r="E49" s="244"/>
      <c r="F49" s="244"/>
      <c r="G49" s="244"/>
      <c r="H49" s="244"/>
      <c r="I49" s="244"/>
      <c r="J49" s="244"/>
      <c r="K49" s="244"/>
      <c r="L49" s="244"/>
      <c r="M49" s="244"/>
      <c r="N49" s="240"/>
      <c r="O49" s="240" t="s">
        <v>253</v>
      </c>
      <c r="P49" s="245" t="s">
        <v>287</v>
      </c>
      <c r="Q49" s="244">
        <v>194.2</v>
      </c>
      <c r="R49" s="244">
        <f t="shared" si="2"/>
        <v>194.2</v>
      </c>
      <c r="S49" s="244">
        <v>45</v>
      </c>
      <c r="T49" s="244">
        <v>149.2</v>
      </c>
      <c r="U49" s="249"/>
      <c r="V49" s="249"/>
      <c r="W49" s="249"/>
      <c r="X49" s="249"/>
      <c r="Y49" s="249"/>
      <c r="Z49" s="249"/>
    </row>
    <row r="50" spans="1:26">
      <c r="A50" s="239" t="s">
        <v>343</v>
      </c>
      <c r="B50" s="240" t="s">
        <v>240</v>
      </c>
      <c r="C50" s="241" t="s">
        <v>344</v>
      </c>
      <c r="D50" s="242"/>
      <c r="E50" s="244"/>
      <c r="F50" s="244"/>
      <c r="G50" s="244"/>
      <c r="H50" s="244"/>
      <c r="I50" s="244"/>
      <c r="J50" s="244"/>
      <c r="K50" s="244"/>
      <c r="L50" s="244"/>
      <c r="M50" s="244"/>
      <c r="N50" s="239" t="s">
        <v>345</v>
      </c>
      <c r="O50" s="239" t="s">
        <v>240</v>
      </c>
      <c r="P50" s="241" t="s">
        <v>346</v>
      </c>
      <c r="Q50" s="243">
        <v>163.74</v>
      </c>
      <c r="R50" s="243">
        <f t="shared" si="2"/>
        <v>163.74</v>
      </c>
      <c r="S50" s="243">
        <f>SUM(S51:S61)</f>
        <v>136.74</v>
      </c>
      <c r="T50" s="243">
        <f>SUM(T51:T61)</f>
        <v>27</v>
      </c>
      <c r="U50" s="249"/>
      <c r="V50" s="249"/>
      <c r="W50" s="249"/>
      <c r="X50" s="249"/>
      <c r="Y50" s="249"/>
      <c r="Z50" s="249"/>
    </row>
    <row r="51" spans="1:26">
      <c r="A51" s="240"/>
      <c r="B51" s="240" t="s">
        <v>244</v>
      </c>
      <c r="C51" s="245" t="s">
        <v>347</v>
      </c>
      <c r="D51" s="246"/>
      <c r="E51" s="244"/>
      <c r="F51" s="244"/>
      <c r="G51" s="244"/>
      <c r="H51" s="244"/>
      <c r="I51" s="244"/>
      <c r="J51" s="244"/>
      <c r="K51" s="244"/>
      <c r="L51" s="244"/>
      <c r="M51" s="244"/>
      <c r="N51" s="240"/>
      <c r="O51" s="240" t="s">
        <v>244</v>
      </c>
      <c r="P51" s="245" t="s">
        <v>348</v>
      </c>
      <c r="Q51" s="244"/>
      <c r="R51" s="244"/>
      <c r="S51" s="244"/>
      <c r="T51" s="244"/>
      <c r="U51" s="249"/>
      <c r="V51" s="249"/>
      <c r="W51" s="249"/>
      <c r="X51" s="249"/>
      <c r="Y51" s="249"/>
      <c r="Z51" s="249"/>
    </row>
    <row r="52" spans="1:26">
      <c r="A52" s="240"/>
      <c r="B52" s="240" t="s">
        <v>247</v>
      </c>
      <c r="C52" s="245" t="s">
        <v>349</v>
      </c>
      <c r="D52" s="246"/>
      <c r="E52" s="244"/>
      <c r="F52" s="244"/>
      <c r="G52" s="244"/>
      <c r="H52" s="244"/>
      <c r="I52" s="244"/>
      <c r="J52" s="244"/>
      <c r="K52" s="244"/>
      <c r="L52" s="244"/>
      <c r="M52" s="244"/>
      <c r="N52" s="240"/>
      <c r="O52" s="240" t="s">
        <v>247</v>
      </c>
      <c r="P52" s="245" t="s">
        <v>350</v>
      </c>
      <c r="Q52" s="244">
        <v>48.84</v>
      </c>
      <c r="R52" s="244">
        <f>S52+T52</f>
        <v>48.84</v>
      </c>
      <c r="S52" s="244">
        <v>48.84</v>
      </c>
      <c r="T52" s="244"/>
      <c r="U52" s="249"/>
      <c r="V52" s="249"/>
      <c r="W52" s="249"/>
      <c r="X52" s="249"/>
      <c r="Y52" s="249"/>
      <c r="Z52" s="249"/>
    </row>
    <row r="53" spans="1:26">
      <c r="A53" s="239" t="s">
        <v>351</v>
      </c>
      <c r="B53" s="239" t="s">
        <v>240</v>
      </c>
      <c r="C53" s="241" t="s">
        <v>346</v>
      </c>
      <c r="D53" s="242">
        <v>163.74</v>
      </c>
      <c r="E53" s="243">
        <f t="shared" ref="E53:E58" si="3">SUM(F53:G53)</f>
        <v>163.74</v>
      </c>
      <c r="F53" s="243">
        <f>SUM(F54:F58)</f>
        <v>136.74</v>
      </c>
      <c r="G53" s="243">
        <f>SUM(G54:G58)</f>
        <v>27</v>
      </c>
      <c r="H53" s="244"/>
      <c r="I53" s="244"/>
      <c r="J53" s="244"/>
      <c r="K53" s="244"/>
      <c r="L53" s="244"/>
      <c r="M53" s="244"/>
      <c r="N53" s="240"/>
      <c r="O53" s="240" t="s">
        <v>250</v>
      </c>
      <c r="P53" s="245" t="s">
        <v>352</v>
      </c>
      <c r="Q53" s="244"/>
      <c r="R53" s="244"/>
      <c r="S53" s="244"/>
      <c r="T53" s="244"/>
      <c r="U53" s="249"/>
      <c r="V53" s="249"/>
      <c r="W53" s="249"/>
      <c r="X53" s="249"/>
      <c r="Y53" s="249"/>
      <c r="Z53" s="249"/>
    </row>
    <row r="54" s="221" customFormat="1" ht="12" spans="1:26">
      <c r="A54" s="240"/>
      <c r="B54" s="240" t="s">
        <v>244</v>
      </c>
      <c r="C54" s="245" t="s">
        <v>353</v>
      </c>
      <c r="D54" s="246">
        <v>87.9</v>
      </c>
      <c r="E54" s="244">
        <f t="shared" si="3"/>
        <v>87.9</v>
      </c>
      <c r="F54" s="244">
        <v>87.9</v>
      </c>
      <c r="G54" s="244"/>
      <c r="H54" s="244"/>
      <c r="I54" s="244"/>
      <c r="J54" s="244"/>
      <c r="K54" s="244"/>
      <c r="L54" s="244"/>
      <c r="M54" s="244"/>
      <c r="N54" s="240"/>
      <c r="O54" s="240" t="s">
        <v>270</v>
      </c>
      <c r="P54" s="245" t="s">
        <v>354</v>
      </c>
      <c r="Q54" s="244">
        <v>1.8</v>
      </c>
      <c r="R54" s="244">
        <f>S54+T54</f>
        <v>1.8</v>
      </c>
      <c r="S54" s="244">
        <v>1.8</v>
      </c>
      <c r="T54" s="244"/>
      <c r="U54" s="249"/>
      <c r="V54" s="249"/>
      <c r="W54" s="249"/>
      <c r="X54" s="249"/>
      <c r="Y54" s="249"/>
      <c r="Z54" s="249"/>
    </row>
    <row r="55" spans="1:26">
      <c r="A55" s="240"/>
      <c r="B55" s="240" t="s">
        <v>247</v>
      </c>
      <c r="C55" s="245" t="s">
        <v>355</v>
      </c>
      <c r="D55" s="246">
        <v>0</v>
      </c>
      <c r="E55" s="244">
        <f t="shared" si="3"/>
        <v>0</v>
      </c>
      <c r="F55" s="244"/>
      <c r="G55" s="244"/>
      <c r="H55" s="244"/>
      <c r="I55" s="244"/>
      <c r="J55" s="244"/>
      <c r="K55" s="244"/>
      <c r="L55" s="244"/>
      <c r="M55" s="244"/>
      <c r="N55" s="240"/>
      <c r="O55" s="240" t="s">
        <v>274</v>
      </c>
      <c r="P55" s="245" t="s">
        <v>356</v>
      </c>
      <c r="Q55" s="244"/>
      <c r="R55" s="244"/>
      <c r="S55" s="244"/>
      <c r="T55" s="244"/>
      <c r="U55" s="249"/>
      <c r="V55" s="249"/>
      <c r="W55" s="249"/>
      <c r="X55" s="249"/>
      <c r="Y55" s="249"/>
      <c r="Z55" s="249"/>
    </row>
    <row r="56" spans="1:26">
      <c r="A56" s="240"/>
      <c r="B56" s="240" t="s">
        <v>250</v>
      </c>
      <c r="C56" s="245" t="s">
        <v>357</v>
      </c>
      <c r="D56" s="246">
        <v>0</v>
      </c>
      <c r="E56" s="244">
        <f t="shared" si="3"/>
        <v>0</v>
      </c>
      <c r="F56" s="244"/>
      <c r="G56" s="244"/>
      <c r="H56" s="244"/>
      <c r="I56" s="244"/>
      <c r="J56" s="244"/>
      <c r="K56" s="244"/>
      <c r="L56" s="244"/>
      <c r="M56" s="244"/>
      <c r="N56" s="240"/>
      <c r="O56" s="240" t="s">
        <v>255</v>
      </c>
      <c r="P56" s="245" t="s">
        <v>358</v>
      </c>
      <c r="Q56" s="244"/>
      <c r="R56" s="244"/>
      <c r="S56" s="244"/>
      <c r="T56" s="244"/>
      <c r="U56" s="249"/>
      <c r="V56" s="249"/>
      <c r="W56" s="249"/>
      <c r="X56" s="249"/>
      <c r="Y56" s="249"/>
      <c r="Z56" s="249"/>
    </row>
    <row r="57" spans="1:26">
      <c r="A57" s="240"/>
      <c r="B57" s="240" t="s">
        <v>274</v>
      </c>
      <c r="C57" s="245" t="s">
        <v>359</v>
      </c>
      <c r="D57" s="246">
        <v>48.84</v>
      </c>
      <c r="E57" s="244">
        <f t="shared" si="3"/>
        <v>48.84</v>
      </c>
      <c r="F57" s="244">
        <v>48.84</v>
      </c>
      <c r="G57" s="244"/>
      <c r="H57" s="244"/>
      <c r="I57" s="244"/>
      <c r="J57" s="244"/>
      <c r="K57" s="244"/>
      <c r="L57" s="244"/>
      <c r="M57" s="244"/>
      <c r="N57" s="240"/>
      <c r="O57" s="240" t="s">
        <v>259</v>
      </c>
      <c r="P57" s="245" t="s">
        <v>360</v>
      </c>
      <c r="Q57" s="244">
        <v>86.1</v>
      </c>
      <c r="R57" s="244">
        <f>S57+T57</f>
        <v>86.1</v>
      </c>
      <c r="S57" s="244">
        <v>86.1</v>
      </c>
      <c r="T57" s="244"/>
      <c r="U57" s="249"/>
      <c r="V57" s="249"/>
      <c r="W57" s="249"/>
      <c r="X57" s="249"/>
      <c r="Y57" s="249"/>
      <c r="Z57" s="249"/>
    </row>
    <row r="58" spans="1:26">
      <c r="A58" s="240"/>
      <c r="B58" s="240" t="s">
        <v>253</v>
      </c>
      <c r="C58" s="245" t="s">
        <v>361</v>
      </c>
      <c r="D58" s="246">
        <v>27</v>
      </c>
      <c r="E58" s="244">
        <f t="shared" si="3"/>
        <v>27</v>
      </c>
      <c r="F58" s="244"/>
      <c r="G58" s="244">
        <v>27</v>
      </c>
      <c r="H58" s="244"/>
      <c r="I58" s="244"/>
      <c r="J58" s="244"/>
      <c r="K58" s="244"/>
      <c r="L58" s="244"/>
      <c r="M58" s="244"/>
      <c r="N58" s="240"/>
      <c r="O58" s="240" t="s">
        <v>262</v>
      </c>
      <c r="P58" s="245" t="s">
        <v>355</v>
      </c>
      <c r="Q58" s="244"/>
      <c r="R58" s="244"/>
      <c r="S58" s="244"/>
      <c r="T58" s="244"/>
      <c r="U58" s="249"/>
      <c r="V58" s="249"/>
      <c r="W58" s="249"/>
      <c r="X58" s="249"/>
      <c r="Y58" s="249"/>
      <c r="Z58" s="249"/>
    </row>
    <row r="59" spans="1:26">
      <c r="A59" s="239" t="s">
        <v>362</v>
      </c>
      <c r="B59" s="239" t="s">
        <v>240</v>
      </c>
      <c r="C59" s="241" t="s">
        <v>363</v>
      </c>
      <c r="D59" s="242"/>
      <c r="E59" s="244"/>
      <c r="F59" s="244"/>
      <c r="G59" s="244"/>
      <c r="H59" s="244"/>
      <c r="I59" s="244"/>
      <c r="J59" s="244"/>
      <c r="K59" s="244"/>
      <c r="L59" s="244"/>
      <c r="M59" s="244"/>
      <c r="N59" s="240"/>
      <c r="O59" s="240" t="s">
        <v>265</v>
      </c>
      <c r="P59" s="245" t="s">
        <v>364</v>
      </c>
      <c r="Q59" s="244"/>
      <c r="R59" s="244"/>
      <c r="S59" s="244"/>
      <c r="T59" s="244"/>
      <c r="U59" s="249"/>
      <c r="V59" s="249"/>
      <c r="W59" s="249"/>
      <c r="X59" s="249"/>
      <c r="Y59" s="249"/>
      <c r="Z59" s="249"/>
    </row>
    <row r="60" spans="1:26">
      <c r="A60" s="240"/>
      <c r="B60" s="240" t="s">
        <v>247</v>
      </c>
      <c r="C60" s="245" t="s">
        <v>365</v>
      </c>
      <c r="D60" s="246"/>
      <c r="E60" s="244"/>
      <c r="F60" s="244"/>
      <c r="G60" s="244"/>
      <c r="H60" s="244"/>
      <c r="I60" s="244"/>
      <c r="J60" s="244"/>
      <c r="K60" s="244"/>
      <c r="L60" s="244"/>
      <c r="M60" s="244"/>
      <c r="N60" s="240"/>
      <c r="O60" s="240" t="s">
        <v>268</v>
      </c>
      <c r="P60" s="245" t="s">
        <v>357</v>
      </c>
      <c r="Q60" s="244"/>
      <c r="R60" s="244"/>
      <c r="S60" s="244"/>
      <c r="T60" s="244"/>
      <c r="U60" s="249"/>
      <c r="V60" s="249"/>
      <c r="W60" s="249"/>
      <c r="X60" s="249"/>
      <c r="Y60" s="249"/>
      <c r="Z60" s="249"/>
    </row>
    <row r="61" spans="1:26">
      <c r="A61" s="240"/>
      <c r="B61" s="240" t="s">
        <v>250</v>
      </c>
      <c r="C61" s="245" t="s">
        <v>366</v>
      </c>
      <c r="D61" s="246"/>
      <c r="E61" s="244"/>
      <c r="F61" s="244"/>
      <c r="G61" s="244"/>
      <c r="H61" s="244"/>
      <c r="I61" s="244"/>
      <c r="J61" s="244"/>
      <c r="K61" s="244"/>
      <c r="L61" s="244"/>
      <c r="M61" s="244"/>
      <c r="N61" s="240"/>
      <c r="O61" s="240" t="s">
        <v>253</v>
      </c>
      <c r="P61" s="245" t="s">
        <v>367</v>
      </c>
      <c r="Q61" s="244">
        <v>27</v>
      </c>
      <c r="R61" s="244">
        <f>S61+T61</f>
        <v>27</v>
      </c>
      <c r="S61" s="244"/>
      <c r="T61" s="244">
        <v>27</v>
      </c>
      <c r="U61" s="249"/>
      <c r="V61" s="249"/>
      <c r="W61" s="249"/>
      <c r="X61" s="249"/>
      <c r="Y61" s="249"/>
      <c r="Z61" s="249"/>
    </row>
    <row r="62" spans="1:26">
      <c r="A62" s="239" t="s">
        <v>368</v>
      </c>
      <c r="B62" s="239" t="s">
        <v>240</v>
      </c>
      <c r="C62" s="241" t="s">
        <v>369</v>
      </c>
      <c r="D62" s="242"/>
      <c r="E62" s="244"/>
      <c r="F62" s="244"/>
      <c r="G62" s="244"/>
      <c r="H62" s="244"/>
      <c r="I62" s="244"/>
      <c r="J62" s="244"/>
      <c r="K62" s="244"/>
      <c r="L62" s="244"/>
      <c r="M62" s="244"/>
      <c r="N62" s="239" t="s">
        <v>370</v>
      </c>
      <c r="O62" s="239" t="s">
        <v>240</v>
      </c>
      <c r="P62" s="241" t="s">
        <v>369</v>
      </c>
      <c r="Q62" s="244"/>
      <c r="R62" s="244"/>
      <c r="S62" s="244"/>
      <c r="T62" s="244"/>
      <c r="U62" s="249"/>
      <c r="V62" s="249"/>
      <c r="W62" s="249"/>
      <c r="X62" s="249"/>
      <c r="Y62" s="249"/>
      <c r="Z62" s="249"/>
    </row>
    <row r="63" spans="1:26">
      <c r="A63" s="240"/>
      <c r="B63" s="240" t="s">
        <v>244</v>
      </c>
      <c r="C63" s="245" t="s">
        <v>371</v>
      </c>
      <c r="D63" s="246"/>
      <c r="E63" s="244"/>
      <c r="F63" s="244"/>
      <c r="G63" s="244"/>
      <c r="H63" s="244"/>
      <c r="I63" s="244"/>
      <c r="J63" s="244"/>
      <c r="K63" s="244"/>
      <c r="L63" s="244"/>
      <c r="M63" s="244"/>
      <c r="N63" s="240"/>
      <c r="O63" s="240" t="s">
        <v>244</v>
      </c>
      <c r="P63" s="245" t="s">
        <v>371</v>
      </c>
      <c r="Q63" s="244"/>
      <c r="R63" s="244"/>
      <c r="S63" s="244"/>
      <c r="T63" s="244"/>
      <c r="U63" s="249"/>
      <c r="V63" s="249"/>
      <c r="W63" s="249"/>
      <c r="X63" s="249"/>
      <c r="Y63" s="249"/>
      <c r="Z63" s="249"/>
    </row>
    <row r="64" spans="1:26">
      <c r="A64" s="240"/>
      <c r="B64" s="240" t="s">
        <v>247</v>
      </c>
      <c r="C64" s="245" t="s">
        <v>372</v>
      </c>
      <c r="D64" s="246"/>
      <c r="E64" s="244"/>
      <c r="F64" s="244"/>
      <c r="G64" s="244"/>
      <c r="H64" s="244"/>
      <c r="I64" s="244"/>
      <c r="J64" s="244"/>
      <c r="K64" s="244"/>
      <c r="L64" s="244"/>
      <c r="M64" s="244"/>
      <c r="N64" s="240"/>
      <c r="O64" s="240" t="s">
        <v>247</v>
      </c>
      <c r="P64" s="245" t="s">
        <v>372</v>
      </c>
      <c r="Q64" s="244"/>
      <c r="R64" s="244"/>
      <c r="S64" s="244"/>
      <c r="T64" s="244"/>
      <c r="U64" s="249"/>
      <c r="V64" s="249"/>
      <c r="W64" s="249"/>
      <c r="X64" s="249"/>
      <c r="Y64" s="249"/>
      <c r="Z64" s="249"/>
    </row>
    <row r="65" spans="1:26">
      <c r="A65" s="240"/>
      <c r="B65" s="240" t="s">
        <v>250</v>
      </c>
      <c r="C65" s="245" t="s">
        <v>373</v>
      </c>
      <c r="D65" s="246"/>
      <c r="E65" s="244"/>
      <c r="F65" s="244"/>
      <c r="G65" s="244"/>
      <c r="H65" s="244"/>
      <c r="I65" s="244"/>
      <c r="J65" s="244"/>
      <c r="K65" s="244"/>
      <c r="L65" s="244"/>
      <c r="M65" s="244"/>
      <c r="N65" s="240"/>
      <c r="O65" s="240" t="s">
        <v>250</v>
      </c>
      <c r="P65" s="245" t="s">
        <v>373</v>
      </c>
      <c r="Q65" s="244"/>
      <c r="R65" s="244"/>
      <c r="S65" s="244"/>
      <c r="T65" s="244"/>
      <c r="U65" s="249"/>
      <c r="V65" s="249"/>
      <c r="W65" s="249"/>
      <c r="X65" s="249"/>
      <c r="Y65" s="249"/>
      <c r="Z65" s="249"/>
    </row>
    <row r="66" spans="1:26">
      <c r="A66" s="240"/>
      <c r="B66" s="240" t="s">
        <v>270</v>
      </c>
      <c r="C66" s="245" t="s">
        <v>374</v>
      </c>
      <c r="D66" s="246"/>
      <c r="E66" s="244"/>
      <c r="F66" s="244"/>
      <c r="G66" s="244"/>
      <c r="H66" s="244"/>
      <c r="I66" s="244"/>
      <c r="J66" s="244"/>
      <c r="K66" s="244"/>
      <c r="L66" s="244"/>
      <c r="M66" s="244"/>
      <c r="N66" s="240"/>
      <c r="O66" s="240" t="s">
        <v>270</v>
      </c>
      <c r="P66" s="245" t="s">
        <v>374</v>
      </c>
      <c r="Q66" s="244"/>
      <c r="R66" s="244"/>
      <c r="S66" s="244"/>
      <c r="T66" s="244"/>
      <c r="U66" s="249"/>
      <c r="V66" s="249"/>
      <c r="W66" s="249"/>
      <c r="X66" s="249"/>
      <c r="Y66" s="249"/>
      <c r="Z66" s="249"/>
    </row>
    <row r="67" spans="1:26">
      <c r="A67" s="239" t="s">
        <v>375</v>
      </c>
      <c r="B67" s="239" t="s">
        <v>240</v>
      </c>
      <c r="C67" s="241" t="s">
        <v>376</v>
      </c>
      <c r="D67" s="242"/>
      <c r="E67" s="244"/>
      <c r="F67" s="244"/>
      <c r="G67" s="244"/>
      <c r="H67" s="244"/>
      <c r="I67" s="244"/>
      <c r="J67" s="244"/>
      <c r="K67" s="244"/>
      <c r="L67" s="244"/>
      <c r="M67" s="244"/>
      <c r="N67" s="239" t="s">
        <v>377</v>
      </c>
      <c r="O67" s="239" t="s">
        <v>240</v>
      </c>
      <c r="P67" s="241" t="s">
        <v>378</v>
      </c>
      <c r="Q67" s="244"/>
      <c r="R67" s="244"/>
      <c r="S67" s="244"/>
      <c r="T67" s="244"/>
      <c r="U67" s="249"/>
      <c r="V67" s="249"/>
      <c r="W67" s="249"/>
      <c r="X67" s="249"/>
      <c r="Y67" s="249"/>
      <c r="Z67" s="249"/>
    </row>
    <row r="68" spans="1:26">
      <c r="A68" s="240"/>
      <c r="B68" s="240" t="s">
        <v>244</v>
      </c>
      <c r="C68" s="245" t="s">
        <v>379</v>
      </c>
      <c r="D68" s="246"/>
      <c r="E68" s="244"/>
      <c r="F68" s="244"/>
      <c r="G68" s="244"/>
      <c r="H68" s="244"/>
      <c r="I68" s="244"/>
      <c r="J68" s="244"/>
      <c r="K68" s="244"/>
      <c r="L68" s="244"/>
      <c r="M68" s="244"/>
      <c r="N68" s="240"/>
      <c r="O68" s="240" t="s">
        <v>244</v>
      </c>
      <c r="P68" s="245" t="s">
        <v>380</v>
      </c>
      <c r="Q68" s="244"/>
      <c r="R68" s="244"/>
      <c r="S68" s="244"/>
      <c r="T68" s="244"/>
      <c r="U68" s="249"/>
      <c r="V68" s="249"/>
      <c r="W68" s="249"/>
      <c r="X68" s="249"/>
      <c r="Y68" s="249"/>
      <c r="Z68" s="249"/>
    </row>
    <row r="69" spans="1:26">
      <c r="A69" s="240"/>
      <c r="B69" s="240" t="s">
        <v>247</v>
      </c>
      <c r="C69" s="245" t="s">
        <v>381</v>
      </c>
      <c r="D69" s="246"/>
      <c r="E69" s="244"/>
      <c r="F69" s="244"/>
      <c r="G69" s="244"/>
      <c r="H69" s="244"/>
      <c r="I69" s="244"/>
      <c r="J69" s="244"/>
      <c r="K69" s="244"/>
      <c r="L69" s="244"/>
      <c r="M69" s="244"/>
      <c r="N69" s="240"/>
      <c r="O69" s="240" t="s">
        <v>247</v>
      </c>
      <c r="P69" s="245" t="s">
        <v>382</v>
      </c>
      <c r="Q69" s="244"/>
      <c r="R69" s="244"/>
      <c r="S69" s="244"/>
      <c r="T69" s="244"/>
      <c r="U69" s="249"/>
      <c r="V69" s="249"/>
      <c r="W69" s="249"/>
      <c r="X69" s="249"/>
      <c r="Y69" s="249"/>
      <c r="Z69" s="249"/>
    </row>
    <row r="70" spans="1:26">
      <c r="A70" s="239" t="s">
        <v>383</v>
      </c>
      <c r="B70" s="239" t="s">
        <v>240</v>
      </c>
      <c r="C70" s="241" t="s">
        <v>384</v>
      </c>
      <c r="D70" s="242">
        <v>497</v>
      </c>
      <c r="E70" s="244">
        <f>SUM(F70:G70)</f>
        <v>497</v>
      </c>
      <c r="F70" s="244"/>
      <c r="G70" s="244">
        <v>497</v>
      </c>
      <c r="H70" s="244"/>
      <c r="I70" s="244"/>
      <c r="J70" s="244"/>
      <c r="K70" s="244"/>
      <c r="L70" s="244"/>
      <c r="M70" s="244"/>
      <c r="N70" s="240"/>
      <c r="O70" s="240" t="s">
        <v>250</v>
      </c>
      <c r="P70" s="245" t="s">
        <v>385</v>
      </c>
      <c r="Q70" s="244"/>
      <c r="R70" s="244"/>
      <c r="S70" s="244"/>
      <c r="T70" s="244"/>
      <c r="U70" s="249"/>
      <c r="V70" s="249"/>
      <c r="W70" s="249"/>
      <c r="X70" s="249"/>
      <c r="Y70" s="249"/>
      <c r="Z70" s="249"/>
    </row>
    <row r="71" spans="1:26">
      <c r="A71" s="240"/>
      <c r="B71" s="240" t="s">
        <v>244</v>
      </c>
      <c r="C71" s="245" t="s">
        <v>386</v>
      </c>
      <c r="D71" s="246">
        <v>497</v>
      </c>
      <c r="E71" s="244">
        <f>SUM(F71:G71)</f>
        <v>497</v>
      </c>
      <c r="F71" s="244"/>
      <c r="G71" s="244">
        <v>497</v>
      </c>
      <c r="H71" s="244"/>
      <c r="I71" s="244"/>
      <c r="J71" s="244"/>
      <c r="K71" s="244"/>
      <c r="L71" s="244"/>
      <c r="M71" s="244"/>
      <c r="N71" s="240"/>
      <c r="O71" s="240" t="s">
        <v>274</v>
      </c>
      <c r="P71" s="245" t="s">
        <v>294</v>
      </c>
      <c r="Q71" s="244"/>
      <c r="R71" s="244"/>
      <c r="S71" s="244"/>
      <c r="T71" s="244"/>
      <c r="U71" s="249"/>
      <c r="V71" s="249"/>
      <c r="W71" s="249"/>
      <c r="X71" s="249"/>
      <c r="Y71" s="249"/>
      <c r="Z71" s="249"/>
    </row>
    <row r="72" spans="1:26">
      <c r="A72" s="240"/>
      <c r="B72" s="240" t="s">
        <v>247</v>
      </c>
      <c r="C72" s="245" t="s">
        <v>387</v>
      </c>
      <c r="D72" s="246"/>
      <c r="E72" s="244"/>
      <c r="F72" s="244"/>
      <c r="G72" s="244"/>
      <c r="H72" s="244"/>
      <c r="I72" s="244"/>
      <c r="J72" s="244"/>
      <c r="K72" s="244"/>
      <c r="L72" s="244"/>
      <c r="M72" s="244"/>
      <c r="N72" s="240"/>
      <c r="O72" s="240" t="s">
        <v>255</v>
      </c>
      <c r="P72" s="245" t="s">
        <v>302</v>
      </c>
      <c r="Q72" s="244"/>
      <c r="R72" s="244"/>
      <c r="S72" s="244"/>
      <c r="T72" s="244"/>
      <c r="U72" s="249"/>
      <c r="V72" s="249"/>
      <c r="W72" s="249"/>
      <c r="X72" s="249"/>
      <c r="Y72" s="249"/>
      <c r="Z72" s="249"/>
    </row>
    <row r="73" spans="1:26">
      <c r="A73" s="240"/>
      <c r="B73" s="240" t="s">
        <v>250</v>
      </c>
      <c r="C73" s="245" t="s">
        <v>388</v>
      </c>
      <c r="D73" s="246"/>
      <c r="E73" s="244"/>
      <c r="F73" s="244"/>
      <c r="G73" s="244"/>
      <c r="H73" s="244"/>
      <c r="I73" s="244"/>
      <c r="J73" s="244"/>
      <c r="K73" s="244"/>
      <c r="L73" s="244"/>
      <c r="M73" s="244"/>
      <c r="N73" s="240"/>
      <c r="O73" s="240" t="s">
        <v>259</v>
      </c>
      <c r="P73" s="245" t="s">
        <v>389</v>
      </c>
      <c r="Q73" s="244"/>
      <c r="R73" s="244"/>
      <c r="S73" s="244"/>
      <c r="T73" s="244"/>
      <c r="U73" s="249"/>
      <c r="V73" s="249"/>
      <c r="W73" s="249"/>
      <c r="X73" s="249"/>
      <c r="Y73" s="249"/>
      <c r="Z73" s="249"/>
    </row>
    <row r="74" spans="1:26">
      <c r="A74" s="240"/>
      <c r="B74" s="240" t="s">
        <v>270</v>
      </c>
      <c r="C74" s="245" t="s">
        <v>390</v>
      </c>
      <c r="D74" s="246"/>
      <c r="E74" s="244"/>
      <c r="F74" s="244"/>
      <c r="G74" s="244"/>
      <c r="H74" s="244"/>
      <c r="I74" s="244"/>
      <c r="J74" s="244"/>
      <c r="K74" s="244"/>
      <c r="L74" s="244"/>
      <c r="M74" s="244"/>
      <c r="N74" s="240"/>
      <c r="O74" s="240" t="s">
        <v>262</v>
      </c>
      <c r="P74" s="245" t="s">
        <v>391</v>
      </c>
      <c r="Q74" s="244"/>
      <c r="R74" s="244"/>
      <c r="S74" s="244"/>
      <c r="T74" s="244"/>
      <c r="U74" s="249"/>
      <c r="V74" s="249"/>
      <c r="W74" s="249"/>
      <c r="X74" s="249"/>
      <c r="Y74" s="249"/>
      <c r="Z74" s="249"/>
    </row>
    <row r="75" spans="1:26">
      <c r="A75" s="239" t="s">
        <v>392</v>
      </c>
      <c r="B75" s="239" t="s">
        <v>240</v>
      </c>
      <c r="C75" s="241" t="s">
        <v>393</v>
      </c>
      <c r="D75" s="242"/>
      <c r="E75" s="244"/>
      <c r="F75" s="244"/>
      <c r="G75" s="244"/>
      <c r="H75" s="244"/>
      <c r="I75" s="244"/>
      <c r="J75" s="244"/>
      <c r="K75" s="244"/>
      <c r="L75" s="244"/>
      <c r="M75" s="244"/>
      <c r="N75" s="240"/>
      <c r="O75" s="240" t="s">
        <v>279</v>
      </c>
      <c r="P75" s="245" t="s">
        <v>296</v>
      </c>
      <c r="Q75" s="244"/>
      <c r="R75" s="244"/>
      <c r="S75" s="244"/>
      <c r="T75" s="244"/>
      <c r="U75" s="249"/>
      <c r="V75" s="249"/>
      <c r="W75" s="249"/>
      <c r="X75" s="249"/>
      <c r="Y75" s="249"/>
      <c r="Z75" s="249"/>
    </row>
    <row r="76" spans="1:26">
      <c r="A76" s="240"/>
      <c r="B76" s="240" t="s">
        <v>244</v>
      </c>
      <c r="C76" s="245" t="s">
        <v>394</v>
      </c>
      <c r="D76" s="246"/>
      <c r="E76" s="244"/>
      <c r="F76" s="244"/>
      <c r="G76" s="244"/>
      <c r="H76" s="244"/>
      <c r="I76" s="244"/>
      <c r="J76" s="244"/>
      <c r="K76" s="244"/>
      <c r="L76" s="244"/>
      <c r="M76" s="244"/>
      <c r="N76" s="240"/>
      <c r="O76" s="240" t="s">
        <v>395</v>
      </c>
      <c r="P76" s="245" t="s">
        <v>396</v>
      </c>
      <c r="Q76" s="244"/>
      <c r="R76" s="244"/>
      <c r="S76" s="244"/>
      <c r="T76" s="244"/>
      <c r="U76" s="249"/>
      <c r="V76" s="249"/>
      <c r="W76" s="249"/>
      <c r="X76" s="249"/>
      <c r="Y76" s="249"/>
      <c r="Z76" s="249"/>
    </row>
    <row r="77" spans="1:26">
      <c r="A77" s="240"/>
      <c r="B77" s="240" t="s">
        <v>247</v>
      </c>
      <c r="C77" s="245" t="s">
        <v>397</v>
      </c>
      <c r="D77" s="246"/>
      <c r="E77" s="244"/>
      <c r="F77" s="244"/>
      <c r="G77" s="244"/>
      <c r="H77" s="244"/>
      <c r="I77" s="244"/>
      <c r="J77" s="244"/>
      <c r="K77" s="244"/>
      <c r="L77" s="244"/>
      <c r="M77" s="244"/>
      <c r="N77" s="240"/>
      <c r="O77" s="240" t="s">
        <v>398</v>
      </c>
      <c r="P77" s="245" t="s">
        <v>399</v>
      </c>
      <c r="Q77" s="244"/>
      <c r="R77" s="244"/>
      <c r="S77" s="244"/>
      <c r="T77" s="244"/>
      <c r="U77" s="249"/>
      <c r="V77" s="249"/>
      <c r="W77" s="249"/>
      <c r="X77" s="249"/>
      <c r="Y77" s="249"/>
      <c r="Z77" s="249"/>
    </row>
    <row r="78" spans="1:26">
      <c r="A78" s="239" t="s">
        <v>400</v>
      </c>
      <c r="B78" s="239" t="s">
        <v>240</v>
      </c>
      <c r="C78" s="241" t="s">
        <v>91</v>
      </c>
      <c r="D78" s="242"/>
      <c r="E78" s="244"/>
      <c r="F78" s="244"/>
      <c r="G78" s="244"/>
      <c r="H78" s="244"/>
      <c r="I78" s="244"/>
      <c r="J78" s="244"/>
      <c r="K78" s="244"/>
      <c r="L78" s="244"/>
      <c r="M78" s="244"/>
      <c r="N78" s="240"/>
      <c r="O78" s="240" t="s">
        <v>401</v>
      </c>
      <c r="P78" s="245" t="s">
        <v>402</v>
      </c>
      <c r="Q78" s="244"/>
      <c r="R78" s="244"/>
      <c r="S78" s="244"/>
      <c r="T78" s="244"/>
      <c r="U78" s="249"/>
      <c r="V78" s="249"/>
      <c r="W78" s="249"/>
      <c r="X78" s="249"/>
      <c r="Y78" s="249"/>
      <c r="Z78" s="249"/>
    </row>
    <row r="79" spans="1:26">
      <c r="A79" s="240"/>
      <c r="B79" s="240" t="s">
        <v>255</v>
      </c>
      <c r="C79" s="245" t="s">
        <v>403</v>
      </c>
      <c r="D79" s="246"/>
      <c r="E79" s="244"/>
      <c r="F79" s="244"/>
      <c r="G79" s="244"/>
      <c r="H79" s="244"/>
      <c r="I79" s="244"/>
      <c r="J79" s="244"/>
      <c r="K79" s="244"/>
      <c r="L79" s="244"/>
      <c r="M79" s="244"/>
      <c r="N79" s="240"/>
      <c r="O79" s="240" t="s">
        <v>253</v>
      </c>
      <c r="P79" s="245" t="s">
        <v>404</v>
      </c>
      <c r="Q79" s="244"/>
      <c r="R79" s="244"/>
      <c r="S79" s="244"/>
      <c r="T79" s="244"/>
      <c r="U79" s="249"/>
      <c r="V79" s="249"/>
      <c r="W79" s="249"/>
      <c r="X79" s="249"/>
      <c r="Y79" s="249"/>
      <c r="Z79" s="249"/>
    </row>
    <row r="80" spans="1:26">
      <c r="A80" s="240"/>
      <c r="B80" s="240" t="s">
        <v>259</v>
      </c>
      <c r="C80" s="245" t="s">
        <v>405</v>
      </c>
      <c r="D80" s="246"/>
      <c r="E80" s="244"/>
      <c r="F80" s="244"/>
      <c r="G80" s="244"/>
      <c r="H80" s="244"/>
      <c r="I80" s="244"/>
      <c r="J80" s="244"/>
      <c r="K80" s="244"/>
      <c r="L80" s="244"/>
      <c r="M80" s="244"/>
      <c r="N80" s="239" t="s">
        <v>406</v>
      </c>
      <c r="O80" s="239" t="s">
        <v>240</v>
      </c>
      <c r="P80" s="241" t="s">
        <v>407</v>
      </c>
      <c r="Q80" s="243">
        <v>130</v>
      </c>
      <c r="R80" s="243">
        <f>S80+T80</f>
        <v>130</v>
      </c>
      <c r="S80" s="243"/>
      <c r="T80" s="243">
        <f>SUM(T81:T96)</f>
        <v>130</v>
      </c>
      <c r="U80" s="249"/>
      <c r="V80" s="249"/>
      <c r="W80" s="249"/>
      <c r="X80" s="249"/>
      <c r="Y80" s="249"/>
      <c r="Z80" s="249"/>
    </row>
    <row r="81" spans="1:26">
      <c r="A81" s="240"/>
      <c r="B81" s="240" t="s">
        <v>262</v>
      </c>
      <c r="C81" s="245" t="s">
        <v>408</v>
      </c>
      <c r="D81" s="246"/>
      <c r="E81" s="244"/>
      <c r="F81" s="244"/>
      <c r="G81" s="244"/>
      <c r="H81" s="244"/>
      <c r="I81" s="244"/>
      <c r="J81" s="244"/>
      <c r="K81" s="244"/>
      <c r="L81" s="244"/>
      <c r="M81" s="244"/>
      <c r="N81" s="240"/>
      <c r="O81" s="240" t="s">
        <v>244</v>
      </c>
      <c r="P81" s="245" t="s">
        <v>380</v>
      </c>
      <c r="Q81" s="244"/>
      <c r="R81" s="244"/>
      <c r="S81" s="244"/>
      <c r="T81" s="244"/>
      <c r="U81" s="249"/>
      <c r="V81" s="249"/>
      <c r="W81" s="249"/>
      <c r="X81" s="249"/>
      <c r="Y81" s="249"/>
      <c r="Z81" s="249"/>
    </row>
    <row r="82" spans="1:26">
      <c r="A82" s="240"/>
      <c r="B82" s="240" t="s">
        <v>253</v>
      </c>
      <c r="C82" s="245" t="s">
        <v>91</v>
      </c>
      <c r="D82" s="246"/>
      <c r="E82" s="244"/>
      <c r="F82" s="244"/>
      <c r="G82" s="244"/>
      <c r="H82" s="244"/>
      <c r="I82" s="244"/>
      <c r="J82" s="244"/>
      <c r="K82" s="244"/>
      <c r="L82" s="244"/>
      <c r="M82" s="244"/>
      <c r="N82" s="240"/>
      <c r="O82" s="240" t="s">
        <v>247</v>
      </c>
      <c r="P82" s="245" t="s">
        <v>382</v>
      </c>
      <c r="Q82" s="244">
        <v>94.5</v>
      </c>
      <c r="R82" s="244">
        <f>S82+T82</f>
        <v>94.5</v>
      </c>
      <c r="S82" s="244"/>
      <c r="T82" s="244">
        <v>94.5</v>
      </c>
      <c r="U82" s="249"/>
      <c r="V82" s="249"/>
      <c r="W82" s="249"/>
      <c r="X82" s="249"/>
      <c r="Y82" s="249"/>
      <c r="Z82" s="249"/>
    </row>
    <row r="83" spans="1:26">
      <c r="A83" s="250"/>
      <c r="B83" s="251"/>
      <c r="C83" s="250"/>
      <c r="D83" s="244"/>
      <c r="E83" s="244"/>
      <c r="F83" s="244"/>
      <c r="G83" s="244"/>
      <c r="H83" s="244"/>
      <c r="I83" s="244"/>
      <c r="J83" s="244"/>
      <c r="K83" s="244"/>
      <c r="L83" s="244"/>
      <c r="M83" s="244"/>
      <c r="N83" s="250"/>
      <c r="O83" s="251" t="s">
        <v>250</v>
      </c>
      <c r="P83" s="250" t="s">
        <v>385</v>
      </c>
      <c r="Q83" s="244"/>
      <c r="R83" s="244"/>
      <c r="S83" s="244"/>
      <c r="T83" s="244"/>
      <c r="U83" s="249"/>
      <c r="V83" s="249"/>
      <c r="W83" s="249"/>
      <c r="X83" s="249"/>
      <c r="Y83" s="249"/>
      <c r="Z83" s="249"/>
    </row>
    <row r="84" spans="1:26">
      <c r="A84" s="250"/>
      <c r="B84" s="251"/>
      <c r="C84" s="250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50"/>
      <c r="O84" s="251" t="s">
        <v>274</v>
      </c>
      <c r="P84" s="250" t="s">
        <v>294</v>
      </c>
      <c r="Q84" s="244"/>
      <c r="R84" s="244"/>
      <c r="S84" s="244"/>
      <c r="T84" s="244"/>
      <c r="U84" s="249"/>
      <c r="V84" s="249"/>
      <c r="W84" s="249"/>
      <c r="X84" s="249"/>
      <c r="Y84" s="249"/>
      <c r="Z84" s="249"/>
    </row>
    <row r="85" spans="1:26">
      <c r="A85" s="250"/>
      <c r="B85" s="251"/>
      <c r="C85" s="250"/>
      <c r="D85" s="244"/>
      <c r="E85" s="244"/>
      <c r="F85" s="244"/>
      <c r="G85" s="244"/>
      <c r="H85" s="244"/>
      <c r="I85" s="244"/>
      <c r="J85" s="244"/>
      <c r="K85" s="244"/>
      <c r="L85" s="244"/>
      <c r="M85" s="244"/>
      <c r="N85" s="250"/>
      <c r="O85" s="251" t="s">
        <v>255</v>
      </c>
      <c r="P85" s="250" t="s">
        <v>302</v>
      </c>
      <c r="Q85" s="244"/>
      <c r="R85" s="244"/>
      <c r="S85" s="244"/>
      <c r="T85" s="244"/>
      <c r="U85" s="249"/>
      <c r="V85" s="249"/>
      <c r="W85" s="249"/>
      <c r="X85" s="249"/>
      <c r="Y85" s="249"/>
      <c r="Z85" s="249"/>
    </row>
    <row r="86" spans="1:26">
      <c r="A86" s="250"/>
      <c r="B86" s="251"/>
      <c r="C86" s="250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50"/>
      <c r="O86" s="251" t="s">
        <v>259</v>
      </c>
      <c r="P86" s="250" t="s">
        <v>389</v>
      </c>
      <c r="Q86" s="244">
        <v>35.5</v>
      </c>
      <c r="R86" s="244">
        <f>S86+T86</f>
        <v>35.5</v>
      </c>
      <c r="S86" s="244"/>
      <c r="T86" s="244">
        <v>35.5</v>
      </c>
      <c r="U86" s="249"/>
      <c r="V86" s="249"/>
      <c r="W86" s="249"/>
      <c r="X86" s="249"/>
      <c r="Y86" s="249"/>
      <c r="Z86" s="249"/>
    </row>
    <row r="87" spans="1:26">
      <c r="A87" s="250"/>
      <c r="B87" s="251"/>
      <c r="C87" s="250"/>
      <c r="D87" s="244"/>
      <c r="E87" s="244"/>
      <c r="F87" s="244"/>
      <c r="G87" s="244"/>
      <c r="H87" s="244"/>
      <c r="I87" s="244"/>
      <c r="J87" s="244"/>
      <c r="K87" s="244"/>
      <c r="L87" s="244"/>
      <c r="M87" s="244"/>
      <c r="N87" s="250"/>
      <c r="O87" s="251" t="s">
        <v>262</v>
      </c>
      <c r="P87" s="250" t="s">
        <v>391</v>
      </c>
      <c r="Q87" s="244"/>
      <c r="R87" s="244"/>
      <c r="S87" s="244"/>
      <c r="T87" s="244"/>
      <c r="U87" s="249"/>
      <c r="V87" s="249"/>
      <c r="W87" s="249"/>
      <c r="X87" s="249"/>
      <c r="Y87" s="249"/>
      <c r="Z87" s="249"/>
    </row>
    <row r="88" spans="1:26">
      <c r="A88" s="250"/>
      <c r="B88" s="251"/>
      <c r="C88" s="250"/>
      <c r="D88" s="244"/>
      <c r="E88" s="244"/>
      <c r="F88" s="244"/>
      <c r="G88" s="244"/>
      <c r="H88" s="244"/>
      <c r="I88" s="244"/>
      <c r="J88" s="244"/>
      <c r="K88" s="244"/>
      <c r="L88" s="244"/>
      <c r="M88" s="244"/>
      <c r="N88" s="250"/>
      <c r="O88" s="251" t="s">
        <v>265</v>
      </c>
      <c r="P88" s="250" t="s">
        <v>409</v>
      </c>
      <c r="Q88" s="244"/>
      <c r="R88" s="244"/>
      <c r="S88" s="244"/>
      <c r="T88" s="244"/>
      <c r="U88" s="249"/>
      <c r="V88" s="249"/>
      <c r="W88" s="249"/>
      <c r="X88" s="249"/>
      <c r="Y88" s="249"/>
      <c r="Z88" s="249"/>
    </row>
    <row r="89" spans="1:26">
      <c r="A89" s="250"/>
      <c r="B89" s="251"/>
      <c r="C89" s="250"/>
      <c r="D89" s="244"/>
      <c r="E89" s="244"/>
      <c r="F89" s="244"/>
      <c r="G89" s="244"/>
      <c r="H89" s="244"/>
      <c r="I89" s="244"/>
      <c r="J89" s="244"/>
      <c r="K89" s="244"/>
      <c r="L89" s="244"/>
      <c r="M89" s="244"/>
      <c r="N89" s="250"/>
      <c r="O89" s="251" t="s">
        <v>268</v>
      </c>
      <c r="P89" s="250" t="s">
        <v>410</v>
      </c>
      <c r="Q89" s="244"/>
      <c r="R89" s="244"/>
      <c r="S89" s="244"/>
      <c r="T89" s="244"/>
      <c r="U89" s="249"/>
      <c r="V89" s="249"/>
      <c r="W89" s="249"/>
      <c r="X89" s="249"/>
      <c r="Y89" s="249"/>
      <c r="Z89" s="249"/>
    </row>
    <row r="90" spans="1:26">
      <c r="A90" s="250"/>
      <c r="B90" s="251"/>
      <c r="C90" s="250"/>
      <c r="D90" s="244"/>
      <c r="E90" s="244"/>
      <c r="F90" s="244"/>
      <c r="G90" s="244"/>
      <c r="H90" s="244"/>
      <c r="I90" s="244"/>
      <c r="J90" s="244"/>
      <c r="K90" s="244"/>
      <c r="L90" s="244"/>
      <c r="M90" s="244"/>
      <c r="N90" s="250"/>
      <c r="O90" s="251" t="s">
        <v>272</v>
      </c>
      <c r="P90" s="250" t="s">
        <v>411</v>
      </c>
      <c r="Q90" s="244"/>
      <c r="R90" s="244"/>
      <c r="S90" s="244"/>
      <c r="T90" s="244"/>
      <c r="U90" s="249"/>
      <c r="V90" s="249"/>
      <c r="W90" s="249"/>
      <c r="X90" s="249"/>
      <c r="Y90" s="249"/>
      <c r="Z90" s="249"/>
    </row>
    <row r="91" spans="1:26">
      <c r="A91" s="250"/>
      <c r="B91" s="251"/>
      <c r="C91" s="250"/>
      <c r="D91" s="244"/>
      <c r="E91" s="244"/>
      <c r="F91" s="244"/>
      <c r="G91" s="244"/>
      <c r="H91" s="244"/>
      <c r="I91" s="244"/>
      <c r="J91" s="244"/>
      <c r="K91" s="244"/>
      <c r="L91" s="244"/>
      <c r="M91" s="244"/>
      <c r="N91" s="250"/>
      <c r="O91" s="251" t="s">
        <v>276</v>
      </c>
      <c r="P91" s="250" t="s">
        <v>412</v>
      </c>
      <c r="Q91" s="244"/>
      <c r="R91" s="244"/>
      <c r="S91" s="244"/>
      <c r="T91" s="244"/>
      <c r="U91" s="249"/>
      <c r="V91" s="249"/>
      <c r="W91" s="249"/>
      <c r="X91" s="249"/>
      <c r="Y91" s="249"/>
      <c r="Z91" s="249"/>
    </row>
    <row r="92" spans="1:26">
      <c r="A92" s="250"/>
      <c r="B92" s="251"/>
      <c r="C92" s="250"/>
      <c r="D92" s="244"/>
      <c r="E92" s="244"/>
      <c r="F92" s="244"/>
      <c r="G92" s="244"/>
      <c r="H92" s="244"/>
      <c r="I92" s="244"/>
      <c r="J92" s="244"/>
      <c r="K92" s="244"/>
      <c r="L92" s="244"/>
      <c r="M92" s="244"/>
      <c r="N92" s="250"/>
      <c r="O92" s="251" t="s">
        <v>279</v>
      </c>
      <c r="P92" s="250" t="s">
        <v>296</v>
      </c>
      <c r="Q92" s="244"/>
      <c r="R92" s="244"/>
      <c r="S92" s="244"/>
      <c r="T92" s="244"/>
      <c r="U92" s="249"/>
      <c r="V92" s="249"/>
      <c r="W92" s="249"/>
      <c r="X92" s="249"/>
      <c r="Y92" s="249"/>
      <c r="Z92" s="249"/>
    </row>
    <row r="93" spans="1:26">
      <c r="A93" s="250"/>
      <c r="B93" s="251"/>
      <c r="C93" s="250"/>
      <c r="D93" s="244"/>
      <c r="E93" s="244"/>
      <c r="F93" s="244"/>
      <c r="G93" s="244"/>
      <c r="H93" s="244"/>
      <c r="I93" s="244"/>
      <c r="J93" s="244"/>
      <c r="K93" s="244"/>
      <c r="L93" s="244"/>
      <c r="M93" s="244"/>
      <c r="N93" s="250"/>
      <c r="O93" s="251" t="s">
        <v>395</v>
      </c>
      <c r="P93" s="250" t="s">
        <v>396</v>
      </c>
      <c r="Q93" s="244"/>
      <c r="R93" s="244"/>
      <c r="S93" s="244"/>
      <c r="T93" s="244"/>
      <c r="U93" s="249"/>
      <c r="V93" s="249"/>
      <c r="W93" s="249"/>
      <c r="X93" s="249"/>
      <c r="Y93" s="249"/>
      <c r="Z93" s="249"/>
    </row>
    <row r="94" spans="1:26">
      <c r="A94" s="250"/>
      <c r="B94" s="251"/>
      <c r="C94" s="250"/>
      <c r="D94" s="244"/>
      <c r="E94" s="244"/>
      <c r="F94" s="244"/>
      <c r="G94" s="244"/>
      <c r="H94" s="244"/>
      <c r="I94" s="244"/>
      <c r="J94" s="244"/>
      <c r="K94" s="244"/>
      <c r="L94" s="244"/>
      <c r="M94" s="244"/>
      <c r="N94" s="250"/>
      <c r="O94" s="251" t="s">
        <v>398</v>
      </c>
      <c r="P94" s="250" t="s">
        <v>399</v>
      </c>
      <c r="Q94" s="244"/>
      <c r="R94" s="244"/>
      <c r="S94" s="244"/>
      <c r="T94" s="244"/>
      <c r="U94" s="249"/>
      <c r="V94" s="249"/>
      <c r="W94" s="249"/>
      <c r="X94" s="249"/>
      <c r="Y94" s="249"/>
      <c r="Z94" s="249"/>
    </row>
    <row r="95" spans="1:26">
      <c r="A95" s="250"/>
      <c r="B95" s="251"/>
      <c r="C95" s="250"/>
      <c r="D95" s="244"/>
      <c r="E95" s="244"/>
      <c r="F95" s="244"/>
      <c r="G95" s="244"/>
      <c r="H95" s="244"/>
      <c r="I95" s="244"/>
      <c r="J95" s="244"/>
      <c r="K95" s="244"/>
      <c r="L95" s="244"/>
      <c r="M95" s="244"/>
      <c r="N95" s="250"/>
      <c r="O95" s="251" t="s">
        <v>401</v>
      </c>
      <c r="P95" s="250" t="s">
        <v>402</v>
      </c>
      <c r="Q95" s="244"/>
      <c r="R95" s="244"/>
      <c r="S95" s="244"/>
      <c r="T95" s="244"/>
      <c r="U95" s="249"/>
      <c r="V95" s="249"/>
      <c r="W95" s="249"/>
      <c r="X95" s="249"/>
      <c r="Y95" s="249"/>
      <c r="Z95" s="249"/>
    </row>
    <row r="96" spans="1:26">
      <c r="A96" s="250"/>
      <c r="B96" s="251"/>
      <c r="C96" s="250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250"/>
      <c r="O96" s="251" t="s">
        <v>253</v>
      </c>
      <c r="P96" s="250" t="s">
        <v>304</v>
      </c>
      <c r="Q96" s="244"/>
      <c r="R96" s="244"/>
      <c r="S96" s="244"/>
      <c r="T96" s="244"/>
      <c r="U96" s="249"/>
      <c r="V96" s="249"/>
      <c r="W96" s="249"/>
      <c r="X96" s="249"/>
      <c r="Y96" s="249"/>
      <c r="Z96" s="249"/>
    </row>
    <row r="97" spans="1:26">
      <c r="A97" s="250"/>
      <c r="B97" s="251"/>
      <c r="C97" s="250"/>
      <c r="D97" s="244"/>
      <c r="E97" s="244"/>
      <c r="F97" s="244"/>
      <c r="G97" s="244"/>
      <c r="H97" s="244"/>
      <c r="I97" s="244"/>
      <c r="J97" s="244"/>
      <c r="K97" s="244"/>
      <c r="L97" s="244"/>
      <c r="M97" s="244"/>
      <c r="N97" s="254" t="s">
        <v>413</v>
      </c>
      <c r="O97" s="255" t="s">
        <v>240</v>
      </c>
      <c r="P97" s="254" t="s">
        <v>414</v>
      </c>
      <c r="Q97" s="244"/>
      <c r="R97" s="244"/>
      <c r="S97" s="244"/>
      <c r="T97" s="244"/>
      <c r="U97" s="249"/>
      <c r="V97" s="249"/>
      <c r="W97" s="249"/>
      <c r="X97" s="249"/>
      <c r="Y97" s="249"/>
      <c r="Z97" s="249"/>
    </row>
    <row r="98" spans="1:26">
      <c r="A98" s="250"/>
      <c r="B98" s="251"/>
      <c r="C98" s="250"/>
      <c r="D98" s="244"/>
      <c r="E98" s="244"/>
      <c r="F98" s="244"/>
      <c r="G98" s="244"/>
      <c r="H98" s="244"/>
      <c r="I98" s="244"/>
      <c r="J98" s="244"/>
      <c r="K98" s="244"/>
      <c r="L98" s="244"/>
      <c r="M98" s="244"/>
      <c r="N98" s="250"/>
      <c r="O98" s="251" t="s">
        <v>244</v>
      </c>
      <c r="P98" s="250" t="s">
        <v>415</v>
      </c>
      <c r="Q98" s="244"/>
      <c r="R98" s="244"/>
      <c r="S98" s="244"/>
      <c r="T98" s="244"/>
      <c r="U98" s="249"/>
      <c r="V98" s="249"/>
      <c r="W98" s="249"/>
      <c r="X98" s="249"/>
      <c r="Y98" s="249"/>
      <c r="Z98" s="249"/>
    </row>
    <row r="99" spans="1:26">
      <c r="A99" s="250"/>
      <c r="B99" s="251"/>
      <c r="C99" s="250"/>
      <c r="D99" s="244"/>
      <c r="E99" s="244"/>
      <c r="F99" s="244"/>
      <c r="G99" s="244"/>
      <c r="H99" s="244"/>
      <c r="I99" s="244"/>
      <c r="J99" s="244"/>
      <c r="K99" s="244"/>
      <c r="L99" s="244"/>
      <c r="M99" s="244"/>
      <c r="N99" s="250"/>
      <c r="O99" s="251" t="s">
        <v>253</v>
      </c>
      <c r="P99" s="250" t="s">
        <v>342</v>
      </c>
      <c r="Q99" s="244"/>
      <c r="R99" s="244"/>
      <c r="S99" s="244"/>
      <c r="T99" s="244"/>
      <c r="U99" s="249"/>
      <c r="V99" s="249"/>
      <c r="W99" s="249"/>
      <c r="X99" s="249"/>
      <c r="Y99" s="249"/>
      <c r="Z99" s="249"/>
    </row>
    <row r="100" spans="1:26">
      <c r="A100" s="250"/>
      <c r="B100" s="251"/>
      <c r="C100" s="250"/>
      <c r="D100" s="244"/>
      <c r="E100" s="244"/>
      <c r="F100" s="244"/>
      <c r="G100" s="244"/>
      <c r="H100" s="244"/>
      <c r="I100" s="244"/>
      <c r="J100" s="244"/>
      <c r="K100" s="244"/>
      <c r="L100" s="244"/>
      <c r="M100" s="244"/>
      <c r="N100" s="254" t="s">
        <v>416</v>
      </c>
      <c r="O100" s="255" t="s">
        <v>240</v>
      </c>
      <c r="P100" s="254" t="s">
        <v>334</v>
      </c>
      <c r="Q100" s="244"/>
      <c r="R100" s="244"/>
      <c r="S100" s="244"/>
      <c r="T100" s="244"/>
      <c r="U100" s="249"/>
      <c r="V100" s="249"/>
      <c r="W100" s="249"/>
      <c r="X100" s="249"/>
      <c r="Y100" s="249"/>
      <c r="Z100" s="249"/>
    </row>
    <row r="101" spans="1:26">
      <c r="A101" s="250"/>
      <c r="B101" s="251"/>
      <c r="C101" s="250"/>
      <c r="D101" s="244"/>
      <c r="E101" s="244"/>
      <c r="F101" s="244"/>
      <c r="G101" s="244"/>
      <c r="H101" s="244"/>
      <c r="I101" s="244"/>
      <c r="J101" s="244"/>
      <c r="K101" s="244"/>
      <c r="L101" s="244"/>
      <c r="M101" s="244"/>
      <c r="N101" s="250"/>
      <c r="O101" s="251" t="s">
        <v>244</v>
      </c>
      <c r="P101" s="250" t="s">
        <v>415</v>
      </c>
      <c r="Q101" s="244"/>
      <c r="R101" s="244"/>
      <c r="S101" s="244"/>
      <c r="T101" s="244"/>
      <c r="U101" s="249"/>
      <c r="V101" s="249"/>
      <c r="W101" s="249"/>
      <c r="X101" s="249"/>
      <c r="Y101" s="249"/>
      <c r="Z101" s="249"/>
    </row>
    <row r="102" spans="1:26">
      <c r="A102" s="250"/>
      <c r="B102" s="251"/>
      <c r="C102" s="250"/>
      <c r="D102" s="244"/>
      <c r="E102" s="244"/>
      <c r="F102" s="244"/>
      <c r="G102" s="244"/>
      <c r="H102" s="244"/>
      <c r="I102" s="244"/>
      <c r="J102" s="244"/>
      <c r="K102" s="244"/>
      <c r="L102" s="244"/>
      <c r="M102" s="244"/>
      <c r="N102" s="250"/>
      <c r="O102" s="251" t="s">
        <v>250</v>
      </c>
      <c r="P102" s="250" t="s">
        <v>417</v>
      </c>
      <c r="Q102" s="244"/>
      <c r="R102" s="244"/>
      <c r="S102" s="244"/>
      <c r="T102" s="244"/>
      <c r="U102" s="249"/>
      <c r="V102" s="249"/>
      <c r="W102" s="249"/>
      <c r="X102" s="249"/>
      <c r="Y102" s="249"/>
      <c r="Z102" s="249"/>
    </row>
    <row r="103" spans="1:26">
      <c r="A103" s="250"/>
      <c r="B103" s="251"/>
      <c r="C103" s="250"/>
      <c r="D103" s="244"/>
      <c r="E103" s="244"/>
      <c r="F103" s="244"/>
      <c r="G103" s="244"/>
      <c r="H103" s="244"/>
      <c r="I103" s="244"/>
      <c r="J103" s="244"/>
      <c r="K103" s="244"/>
      <c r="L103" s="244"/>
      <c r="M103" s="244"/>
      <c r="N103" s="250"/>
      <c r="O103" s="251" t="s">
        <v>270</v>
      </c>
      <c r="P103" s="250" t="s">
        <v>336</v>
      </c>
      <c r="Q103" s="244"/>
      <c r="R103" s="244"/>
      <c r="S103" s="244"/>
      <c r="T103" s="244"/>
      <c r="U103" s="249"/>
      <c r="V103" s="249"/>
      <c r="W103" s="249"/>
      <c r="X103" s="249"/>
      <c r="Y103" s="249"/>
      <c r="Z103" s="249"/>
    </row>
    <row r="104" spans="1:26">
      <c r="A104" s="250"/>
      <c r="B104" s="251"/>
      <c r="C104" s="250"/>
      <c r="D104" s="244"/>
      <c r="E104" s="244"/>
      <c r="F104" s="244"/>
      <c r="G104" s="244"/>
      <c r="H104" s="244"/>
      <c r="I104" s="244"/>
      <c r="J104" s="244"/>
      <c r="K104" s="244"/>
      <c r="L104" s="244"/>
      <c r="M104" s="244"/>
      <c r="N104" s="250"/>
      <c r="O104" s="251" t="s">
        <v>274</v>
      </c>
      <c r="P104" s="250" t="s">
        <v>339</v>
      </c>
      <c r="Q104" s="244"/>
      <c r="R104" s="244"/>
      <c r="S104" s="244"/>
      <c r="T104" s="244"/>
      <c r="U104" s="249"/>
      <c r="V104" s="249"/>
      <c r="W104" s="249"/>
      <c r="X104" s="249"/>
      <c r="Y104" s="249"/>
      <c r="Z104" s="249"/>
    </row>
    <row r="105" spans="1:26">
      <c r="A105" s="250"/>
      <c r="B105" s="251"/>
      <c r="C105" s="250"/>
      <c r="D105" s="244"/>
      <c r="E105" s="244"/>
      <c r="F105" s="244"/>
      <c r="G105" s="244"/>
      <c r="H105" s="244"/>
      <c r="I105" s="244"/>
      <c r="J105" s="244"/>
      <c r="K105" s="244"/>
      <c r="L105" s="244"/>
      <c r="M105" s="244"/>
      <c r="N105" s="250"/>
      <c r="O105" s="251" t="s">
        <v>253</v>
      </c>
      <c r="P105" s="250" t="s">
        <v>342</v>
      </c>
      <c r="Q105" s="244"/>
      <c r="R105" s="244"/>
      <c r="S105" s="244"/>
      <c r="T105" s="244"/>
      <c r="U105" s="249"/>
      <c r="V105" s="249"/>
      <c r="W105" s="249"/>
      <c r="X105" s="249"/>
      <c r="Y105" s="249"/>
      <c r="Z105" s="249"/>
    </row>
    <row r="106" spans="1:26">
      <c r="A106" s="250"/>
      <c r="B106" s="251"/>
      <c r="C106" s="250"/>
      <c r="D106" s="244"/>
      <c r="E106" s="244"/>
      <c r="F106" s="244"/>
      <c r="G106" s="244"/>
      <c r="H106" s="244"/>
      <c r="I106" s="244"/>
      <c r="J106" s="244"/>
      <c r="K106" s="244"/>
      <c r="L106" s="244"/>
      <c r="M106" s="244"/>
      <c r="N106" s="254" t="s">
        <v>418</v>
      </c>
      <c r="O106" s="255" t="s">
        <v>240</v>
      </c>
      <c r="P106" s="254" t="s">
        <v>363</v>
      </c>
      <c r="Q106" s="244"/>
      <c r="R106" s="244"/>
      <c r="S106" s="244"/>
      <c r="T106" s="244"/>
      <c r="U106" s="249"/>
      <c r="V106" s="249"/>
      <c r="W106" s="249"/>
      <c r="X106" s="249"/>
      <c r="Y106" s="249"/>
      <c r="Z106" s="249"/>
    </row>
    <row r="107" spans="1:26">
      <c r="A107" s="250"/>
      <c r="B107" s="251"/>
      <c r="C107" s="250"/>
      <c r="D107" s="244"/>
      <c r="E107" s="244"/>
      <c r="F107" s="244"/>
      <c r="G107" s="244"/>
      <c r="H107" s="244"/>
      <c r="I107" s="244"/>
      <c r="J107" s="244"/>
      <c r="K107" s="244"/>
      <c r="L107" s="244"/>
      <c r="M107" s="244"/>
      <c r="N107" s="250"/>
      <c r="O107" s="251" t="s">
        <v>247</v>
      </c>
      <c r="P107" s="250" t="s">
        <v>365</v>
      </c>
      <c r="Q107" s="244"/>
      <c r="R107" s="244"/>
      <c r="S107" s="244"/>
      <c r="T107" s="244"/>
      <c r="U107" s="249"/>
      <c r="V107" s="249"/>
      <c r="W107" s="249"/>
      <c r="X107" s="249"/>
      <c r="Y107" s="249"/>
      <c r="Z107" s="249"/>
    </row>
    <row r="108" spans="1:26">
      <c r="A108" s="250"/>
      <c r="B108" s="251"/>
      <c r="C108" s="250"/>
      <c r="D108" s="244"/>
      <c r="E108" s="244"/>
      <c r="F108" s="244"/>
      <c r="G108" s="244"/>
      <c r="H108" s="244"/>
      <c r="I108" s="244"/>
      <c r="J108" s="244"/>
      <c r="K108" s="244"/>
      <c r="L108" s="244"/>
      <c r="M108" s="244"/>
      <c r="N108" s="250"/>
      <c r="O108" s="251" t="s">
        <v>250</v>
      </c>
      <c r="P108" s="250" t="s">
        <v>366</v>
      </c>
      <c r="Q108" s="244"/>
      <c r="R108" s="244"/>
      <c r="S108" s="244"/>
      <c r="T108" s="244"/>
      <c r="U108" s="249"/>
      <c r="V108" s="249"/>
      <c r="W108" s="249"/>
      <c r="X108" s="249"/>
      <c r="Y108" s="249"/>
      <c r="Z108" s="249"/>
    </row>
    <row r="109" spans="1:26">
      <c r="A109" s="250"/>
      <c r="B109" s="251"/>
      <c r="C109" s="250"/>
      <c r="D109" s="244"/>
      <c r="E109" s="244"/>
      <c r="F109" s="244"/>
      <c r="G109" s="244"/>
      <c r="H109" s="244"/>
      <c r="I109" s="244"/>
      <c r="J109" s="244"/>
      <c r="K109" s="244"/>
      <c r="L109" s="244"/>
      <c r="M109" s="244"/>
      <c r="N109" s="254" t="s">
        <v>419</v>
      </c>
      <c r="O109" s="255" t="s">
        <v>240</v>
      </c>
      <c r="P109" s="254" t="s">
        <v>91</v>
      </c>
      <c r="Q109" s="243">
        <v>497</v>
      </c>
      <c r="R109" s="243">
        <f>S109+T109</f>
        <v>497</v>
      </c>
      <c r="S109" s="243"/>
      <c r="T109" s="243">
        <f>SUM(T110:T113)</f>
        <v>497</v>
      </c>
      <c r="U109" s="249"/>
      <c r="V109" s="249"/>
      <c r="W109" s="249"/>
      <c r="X109" s="249"/>
      <c r="Y109" s="249"/>
      <c r="Z109" s="249"/>
    </row>
    <row r="110" spans="1:26">
      <c r="A110" s="250"/>
      <c r="B110" s="251"/>
      <c r="C110" s="250"/>
      <c r="D110" s="244"/>
      <c r="E110" s="244"/>
      <c r="F110" s="244"/>
      <c r="G110" s="244"/>
      <c r="H110" s="244"/>
      <c r="I110" s="244"/>
      <c r="J110" s="244"/>
      <c r="K110" s="244"/>
      <c r="L110" s="244"/>
      <c r="M110" s="244"/>
      <c r="N110" s="250"/>
      <c r="O110" s="251" t="s">
        <v>255</v>
      </c>
      <c r="P110" s="250" t="s">
        <v>403</v>
      </c>
      <c r="Q110" s="244"/>
      <c r="R110" s="244"/>
      <c r="S110" s="244"/>
      <c r="T110" s="244"/>
      <c r="U110" s="249"/>
      <c r="V110" s="249"/>
      <c r="W110" s="249"/>
      <c r="X110" s="249"/>
      <c r="Y110" s="249"/>
      <c r="Z110" s="249"/>
    </row>
    <row r="111" spans="1:26">
      <c r="A111" s="250"/>
      <c r="B111" s="251"/>
      <c r="C111" s="250"/>
      <c r="D111" s="244"/>
      <c r="E111" s="244"/>
      <c r="F111" s="244"/>
      <c r="G111" s="244"/>
      <c r="H111" s="244"/>
      <c r="I111" s="244"/>
      <c r="J111" s="244"/>
      <c r="K111" s="244"/>
      <c r="L111" s="244"/>
      <c r="M111" s="244"/>
      <c r="N111" s="250"/>
      <c r="O111" s="251" t="s">
        <v>259</v>
      </c>
      <c r="P111" s="250" t="s">
        <v>405</v>
      </c>
      <c r="Q111" s="244"/>
      <c r="R111" s="244"/>
      <c r="S111" s="244"/>
      <c r="T111" s="244"/>
      <c r="U111" s="249"/>
      <c r="V111" s="249"/>
      <c r="W111" s="249"/>
      <c r="X111" s="249"/>
      <c r="Y111" s="249"/>
      <c r="Z111" s="249"/>
    </row>
    <row r="112" spans="1:26">
      <c r="A112" s="250"/>
      <c r="B112" s="251"/>
      <c r="C112" s="250"/>
      <c r="D112" s="244"/>
      <c r="E112" s="244"/>
      <c r="F112" s="244"/>
      <c r="G112" s="244"/>
      <c r="H112" s="244"/>
      <c r="I112" s="244"/>
      <c r="J112" s="244"/>
      <c r="K112" s="244"/>
      <c r="L112" s="244"/>
      <c r="M112" s="244"/>
      <c r="N112" s="250"/>
      <c r="O112" s="251" t="s">
        <v>262</v>
      </c>
      <c r="P112" s="250" t="s">
        <v>408</v>
      </c>
      <c r="Q112" s="244"/>
      <c r="R112" s="244"/>
      <c r="S112" s="244"/>
      <c r="T112" s="244"/>
      <c r="U112" s="249"/>
      <c r="V112" s="249"/>
      <c r="W112" s="249"/>
      <c r="X112" s="249"/>
      <c r="Y112" s="249"/>
      <c r="Z112" s="249"/>
    </row>
    <row r="113" spans="1:26">
      <c r="A113" s="250"/>
      <c r="B113" s="251"/>
      <c r="C113" s="250"/>
      <c r="D113" s="244"/>
      <c r="E113" s="244"/>
      <c r="F113" s="244"/>
      <c r="G113" s="244"/>
      <c r="H113" s="244"/>
      <c r="I113" s="244"/>
      <c r="J113" s="244"/>
      <c r="K113" s="244"/>
      <c r="L113" s="244"/>
      <c r="M113" s="244"/>
      <c r="N113" s="250"/>
      <c r="O113" s="251" t="s">
        <v>253</v>
      </c>
      <c r="P113" s="250" t="s">
        <v>91</v>
      </c>
      <c r="Q113" s="244">
        <v>497</v>
      </c>
      <c r="R113" s="244">
        <f>S113+T113</f>
        <v>497</v>
      </c>
      <c r="S113" s="244"/>
      <c r="T113" s="244">
        <v>497</v>
      </c>
      <c r="U113" s="249"/>
      <c r="V113" s="249"/>
      <c r="W113" s="249"/>
      <c r="X113" s="249"/>
      <c r="Y113" s="249"/>
      <c r="Z113" s="249"/>
    </row>
    <row r="114" customHeight="1" spans="1:26">
      <c r="A114" s="252" t="s">
        <v>202</v>
      </c>
      <c r="B114" s="252"/>
      <c r="C114" s="252"/>
      <c r="D114" s="253">
        <f>D70+D53+D39+D24+D13+D8</f>
        <v>2024.59</v>
      </c>
      <c r="E114" s="253">
        <f>E70+E53+E39+E24+E13+E8</f>
        <v>2024.59</v>
      </c>
      <c r="F114" s="243">
        <f>F53+F39+F13+F8</f>
        <v>1135.59</v>
      </c>
      <c r="G114" s="243">
        <f>G70+G53+G39+G24+G13+G8</f>
        <v>889</v>
      </c>
      <c r="H114" s="244"/>
      <c r="I114" s="244"/>
      <c r="J114" s="244"/>
      <c r="K114" s="244"/>
      <c r="L114" s="244"/>
      <c r="M114" s="244"/>
      <c r="N114" s="252" t="s">
        <v>202</v>
      </c>
      <c r="O114" s="252"/>
      <c r="P114" s="252"/>
      <c r="Q114" s="243">
        <f>Q109+Q80+Q50+Q22+Q8</f>
        <v>2024.59</v>
      </c>
      <c r="R114" s="243">
        <f>R109+R80+R50+R22+R8</f>
        <v>2024.59</v>
      </c>
      <c r="S114" s="243">
        <f>S50+S22+S8</f>
        <v>1135.59</v>
      </c>
      <c r="T114" s="243">
        <f>T109+T80+T50+T22</f>
        <v>889</v>
      </c>
      <c r="U114" s="249"/>
      <c r="V114" s="249"/>
      <c r="W114" s="249"/>
      <c r="X114" s="249"/>
      <c r="Y114" s="249"/>
      <c r="Z114" s="249"/>
    </row>
  </sheetData>
  <mergeCells count="13">
    <mergeCell ref="A2:W2"/>
    <mergeCell ref="A4:M4"/>
    <mergeCell ref="N4:Z4"/>
    <mergeCell ref="A5:C5"/>
    <mergeCell ref="E5:G5"/>
    <mergeCell ref="H5:J5"/>
    <mergeCell ref="K5:M5"/>
    <mergeCell ref="N5:P5"/>
    <mergeCell ref="R5:T5"/>
    <mergeCell ref="U5:W5"/>
    <mergeCell ref="X5:Z5"/>
    <mergeCell ref="A114:C114"/>
    <mergeCell ref="N114:P114"/>
  </mergeCells>
  <printOptions horizontalCentered="1"/>
  <pageMargins left="0.39" right="0.39" top="0.59" bottom="0.59" header="0.51" footer="0.51"/>
  <pageSetup paperSize="9" scale="56" fitToHeight="100" orientation="landscape" errors="blank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7" sqref="A7"/>
    </sheetView>
  </sheetViews>
  <sheetFormatPr defaultColWidth="9.1047619047619" defaultRowHeight="14.25" customHeight="1" outlineLevelRow="7" outlineLevelCol="5"/>
  <cols>
    <col min="1" max="2" width="27.447619047619" style="210" customWidth="1"/>
    <col min="3" max="3" width="17.3333333333333" style="211" customWidth="1"/>
    <col min="4" max="5" width="26.3333333333333" style="212" customWidth="1"/>
    <col min="6" max="6" width="18.6666666666667" style="212" customWidth="1"/>
    <col min="7" max="7" width="9.1047619047619" style="23" customWidth="1"/>
    <col min="8" max="16384" width="9.1047619047619" style="23"/>
  </cols>
  <sheetData>
    <row r="1" ht="12" customHeight="1" spans="1:6">
      <c r="A1" s="213"/>
      <c r="B1" s="213"/>
      <c r="C1" s="57"/>
      <c r="D1" s="34"/>
      <c r="E1" s="34"/>
      <c r="F1" s="214"/>
    </row>
    <row r="2" ht="36" customHeight="1" spans="1:6">
      <c r="A2" s="58" t="s">
        <v>420</v>
      </c>
      <c r="B2" s="58"/>
      <c r="C2" s="58"/>
      <c r="D2" s="58"/>
      <c r="E2" s="58"/>
      <c r="F2" s="58"/>
    </row>
    <row r="3" s="50" customFormat="1" ht="24" customHeight="1" spans="1:6">
      <c r="A3" s="26" t="s">
        <v>1</v>
      </c>
      <c r="B3" s="215"/>
      <c r="C3" s="38"/>
      <c r="F3" s="206" t="s">
        <v>421</v>
      </c>
    </row>
    <row r="4" s="209" customFormat="1" ht="19.5" customHeight="1" spans="1:6">
      <c r="A4" s="60" t="s">
        <v>422</v>
      </c>
      <c r="B4" s="40" t="s">
        <v>423</v>
      </c>
      <c r="C4" s="41" t="s">
        <v>424</v>
      </c>
      <c r="D4" s="42"/>
      <c r="E4" s="74"/>
      <c r="F4" s="40" t="s">
        <v>278</v>
      </c>
    </row>
    <row r="5" s="209" customFormat="1" ht="19.5" customHeight="1" spans="1:6">
      <c r="A5" s="66"/>
      <c r="B5" s="43"/>
      <c r="C5" s="18" t="s">
        <v>60</v>
      </c>
      <c r="D5" s="18" t="s">
        <v>425</v>
      </c>
      <c r="E5" s="18" t="s">
        <v>426</v>
      </c>
      <c r="F5" s="43"/>
    </row>
    <row r="6" s="209" customFormat="1" ht="18.75" customHeight="1" spans="1:6">
      <c r="A6" s="216">
        <v>1</v>
      </c>
      <c r="B6" s="216">
        <v>2</v>
      </c>
      <c r="C6" s="217">
        <v>3</v>
      </c>
      <c r="D6" s="216">
        <v>4</v>
      </c>
      <c r="E6" s="216">
        <v>5</v>
      </c>
      <c r="F6" s="216">
        <v>6</v>
      </c>
    </row>
    <row r="7" ht="25" customHeight="1" spans="1:6">
      <c r="A7" s="218">
        <v>18.09</v>
      </c>
      <c r="B7" s="219"/>
      <c r="C7" s="219">
        <v>12.06</v>
      </c>
      <c r="D7" s="219"/>
      <c r="E7" s="219">
        <v>12.06</v>
      </c>
      <c r="F7" s="219">
        <v>6.03</v>
      </c>
    </row>
    <row r="8" ht="48" customHeight="1" spans="1:6">
      <c r="A8" s="220" t="s">
        <v>427</v>
      </c>
      <c r="B8" s="220"/>
      <c r="C8" s="220"/>
      <c r="D8" s="220"/>
      <c r="E8" s="220"/>
      <c r="F8" s="220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08333333333333" right="0.308333333333333" top="0.408333333333333" bottom="0.408333333333333" header="0.25" footer="0.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54"/>
  <sheetViews>
    <sheetView topLeftCell="E1" workbookViewId="0">
      <selection activeCell="E54" sqref="$A54:$XFD54"/>
    </sheetView>
  </sheetViews>
  <sheetFormatPr defaultColWidth="9.1047619047619" defaultRowHeight="14.25" customHeight="1"/>
  <cols>
    <col min="1" max="3" width="14.8952380952381" style="132" customWidth="1"/>
    <col min="4" max="5" width="15.1047619047619" style="132" customWidth="1"/>
    <col min="6" max="7" width="14.3333333333333" style="132" customWidth="1"/>
    <col min="8" max="9" width="12.1047619047619" style="57" customWidth="1"/>
    <col min="10" max="10" width="14.552380952381" style="57" customWidth="1"/>
    <col min="11" max="15" width="12.1047619047619" style="57" customWidth="1"/>
    <col min="16" max="16" width="14.9047619047619" style="57" customWidth="1"/>
    <col min="17" max="23" width="12.1047619047619" style="57" customWidth="1"/>
    <col min="24" max="24" width="9.1047619047619" style="23" customWidth="1"/>
    <col min="25" max="16384" width="9.1047619047619" style="23"/>
  </cols>
  <sheetData>
    <row r="1" ht="12" customHeight="1" spans="23:23">
      <c r="W1" s="205"/>
    </row>
    <row r="2" ht="39" customHeight="1" spans="1:23">
      <c r="A2" s="58" t="s">
        <v>428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="50" customFormat="1" ht="24" customHeight="1" spans="1:23">
      <c r="A3" s="26" t="s">
        <v>1</v>
      </c>
      <c r="B3" s="185"/>
      <c r="C3" s="185"/>
      <c r="D3" s="185"/>
      <c r="E3" s="185"/>
      <c r="F3" s="185"/>
      <c r="G3" s="185"/>
      <c r="Q3" s="59"/>
      <c r="R3" s="59"/>
      <c r="S3" s="59"/>
      <c r="T3" s="59"/>
      <c r="U3" s="59"/>
      <c r="V3" s="59"/>
      <c r="W3" s="206" t="s">
        <v>55</v>
      </c>
    </row>
    <row r="4" ht="13.5" customHeight="1" spans="1:23">
      <c r="A4" s="127" t="s">
        <v>429</v>
      </c>
      <c r="B4" s="127" t="s">
        <v>430</v>
      </c>
      <c r="C4" s="127" t="s">
        <v>431</v>
      </c>
      <c r="D4" s="127" t="s">
        <v>80</v>
      </c>
      <c r="E4" s="127" t="s">
        <v>81</v>
      </c>
      <c r="F4" s="127" t="s">
        <v>432</v>
      </c>
      <c r="G4" s="127" t="s">
        <v>433</v>
      </c>
      <c r="H4" s="186" t="s">
        <v>434</v>
      </c>
      <c r="I4" s="62"/>
      <c r="J4" s="62"/>
      <c r="K4" s="62"/>
      <c r="L4" s="62"/>
      <c r="M4" s="62"/>
      <c r="N4" s="62"/>
      <c r="O4" s="62"/>
      <c r="P4" s="62"/>
      <c r="Q4" s="83"/>
      <c r="R4" s="83"/>
      <c r="S4" s="83"/>
      <c r="T4" s="83"/>
      <c r="U4" s="83"/>
      <c r="V4" s="83"/>
      <c r="W4" s="91"/>
    </row>
    <row r="5" ht="13.5" customHeight="1" spans="1:23">
      <c r="A5" s="129"/>
      <c r="B5" s="129"/>
      <c r="C5" s="129"/>
      <c r="D5" s="129"/>
      <c r="E5" s="129"/>
      <c r="F5" s="129"/>
      <c r="G5" s="129"/>
      <c r="H5" s="187" t="s">
        <v>435</v>
      </c>
      <c r="I5" s="11" t="s">
        <v>84</v>
      </c>
      <c r="J5" s="11"/>
      <c r="K5" s="11"/>
      <c r="L5" s="11"/>
      <c r="M5" s="11"/>
      <c r="N5" s="11"/>
      <c r="O5" s="11"/>
      <c r="P5" s="11"/>
      <c r="Q5" s="207" t="s">
        <v>64</v>
      </c>
      <c r="R5" s="186" t="s">
        <v>70</v>
      </c>
      <c r="S5" s="83"/>
      <c r="T5" s="83"/>
      <c r="U5" s="83"/>
      <c r="V5" s="83"/>
      <c r="W5" s="91"/>
    </row>
    <row r="6" ht="13.5" customHeight="1" spans="1:23">
      <c r="A6" s="129"/>
      <c r="B6" s="129"/>
      <c r="C6" s="129"/>
      <c r="D6" s="129"/>
      <c r="E6" s="129"/>
      <c r="F6" s="129"/>
      <c r="G6" s="129"/>
      <c r="H6" s="188"/>
      <c r="I6" s="11" t="s">
        <v>61</v>
      </c>
      <c r="J6" s="11"/>
      <c r="K6" s="11"/>
      <c r="L6" s="11"/>
      <c r="M6" s="11"/>
      <c r="N6" s="11"/>
      <c r="O6" s="12" t="s">
        <v>62</v>
      </c>
      <c r="P6" s="12" t="s">
        <v>63</v>
      </c>
      <c r="Q6" s="177"/>
      <c r="R6" s="45"/>
      <c r="S6" s="62"/>
      <c r="T6" s="62"/>
      <c r="U6" s="62"/>
      <c r="V6" s="62"/>
      <c r="W6" s="61"/>
    </row>
    <row r="7" ht="13.5" customHeight="1" spans="1:23">
      <c r="A7" s="129"/>
      <c r="B7" s="129"/>
      <c r="C7" s="129"/>
      <c r="D7" s="129"/>
      <c r="E7" s="129"/>
      <c r="F7" s="129"/>
      <c r="G7" s="129"/>
      <c r="H7" s="65"/>
      <c r="I7" s="11" t="s">
        <v>436</v>
      </c>
      <c r="J7" s="11"/>
      <c r="K7" s="80" t="s">
        <v>437</v>
      </c>
      <c r="L7" s="80" t="s">
        <v>438</v>
      </c>
      <c r="M7" s="80" t="s">
        <v>439</v>
      </c>
      <c r="N7" s="80" t="s">
        <v>440</v>
      </c>
      <c r="O7" s="196"/>
      <c r="P7" s="196"/>
      <c r="Q7" s="64"/>
      <c r="R7" s="60" t="s">
        <v>60</v>
      </c>
      <c r="S7" s="60" t="s">
        <v>65</v>
      </c>
      <c r="T7" s="60" t="s">
        <v>66</v>
      </c>
      <c r="U7" s="60" t="s">
        <v>67</v>
      </c>
      <c r="V7" s="60" t="s">
        <v>68</v>
      </c>
      <c r="W7" s="60" t="s">
        <v>69</v>
      </c>
    </row>
    <row r="8" ht="27" customHeight="1" spans="1:23">
      <c r="A8" s="189"/>
      <c r="B8" s="189"/>
      <c r="C8" s="189"/>
      <c r="D8" s="189"/>
      <c r="E8" s="189"/>
      <c r="F8" s="189"/>
      <c r="G8" s="189"/>
      <c r="H8" s="67"/>
      <c r="I8" s="11" t="s">
        <v>60</v>
      </c>
      <c r="J8" s="11" t="s">
        <v>441</v>
      </c>
      <c r="K8" s="11"/>
      <c r="L8" s="11"/>
      <c r="M8" s="11"/>
      <c r="N8" s="11"/>
      <c r="O8" s="197"/>
      <c r="P8" s="197"/>
      <c r="Q8" s="68"/>
      <c r="R8" s="66"/>
      <c r="S8" s="66"/>
      <c r="T8" s="66"/>
      <c r="U8" s="66"/>
      <c r="V8" s="66"/>
      <c r="W8" s="66"/>
    </row>
    <row r="9" ht="13.5" customHeight="1" spans="1:23">
      <c r="A9" s="141" t="s">
        <v>209</v>
      </c>
      <c r="B9" s="141" t="s">
        <v>210</v>
      </c>
      <c r="C9" s="141" t="s">
        <v>211</v>
      </c>
      <c r="D9" s="141" t="s">
        <v>212</v>
      </c>
      <c r="E9" s="141" t="s">
        <v>213</v>
      </c>
      <c r="F9" s="141" t="s">
        <v>214</v>
      </c>
      <c r="G9" s="141" t="s">
        <v>220</v>
      </c>
      <c r="H9" s="141" t="s">
        <v>221</v>
      </c>
      <c r="I9" s="198" t="s">
        <v>222</v>
      </c>
      <c r="J9" s="198" t="s">
        <v>223</v>
      </c>
      <c r="K9" s="198" t="s">
        <v>224</v>
      </c>
      <c r="L9" s="198" t="s">
        <v>225</v>
      </c>
      <c r="M9" s="198" t="s">
        <v>226</v>
      </c>
      <c r="N9" s="198" t="s">
        <v>227</v>
      </c>
      <c r="O9" s="198" t="s">
        <v>228</v>
      </c>
      <c r="P9" s="198" t="s">
        <v>229</v>
      </c>
      <c r="Q9" s="198" t="s">
        <v>230</v>
      </c>
      <c r="R9" s="198" t="s">
        <v>231</v>
      </c>
      <c r="S9" s="198" t="s">
        <v>232</v>
      </c>
      <c r="T9" s="198" t="s">
        <v>233</v>
      </c>
      <c r="U9" s="198" t="s">
        <v>234</v>
      </c>
      <c r="V9" s="198" t="s">
        <v>235</v>
      </c>
      <c r="W9" s="198" t="s">
        <v>236</v>
      </c>
    </row>
    <row r="10" ht="25" customHeight="1" spans="1:23">
      <c r="A10" s="29" t="s">
        <v>72</v>
      </c>
      <c r="B10" s="29" t="s">
        <v>442</v>
      </c>
      <c r="C10" s="29" t="s">
        <v>443</v>
      </c>
      <c r="D10" s="29" t="s">
        <v>122</v>
      </c>
      <c r="E10" s="29" t="s">
        <v>444</v>
      </c>
      <c r="F10" s="29" t="s">
        <v>445</v>
      </c>
      <c r="G10" s="29" t="s">
        <v>246</v>
      </c>
      <c r="H10" s="190">
        <v>160.08</v>
      </c>
      <c r="I10" s="199">
        <v>160.08</v>
      </c>
      <c r="J10" s="200"/>
      <c r="K10" s="200"/>
      <c r="L10" s="200"/>
      <c r="M10" s="199">
        <v>160.08</v>
      </c>
      <c r="N10" s="201"/>
      <c r="O10" s="201"/>
      <c r="P10" s="201"/>
      <c r="Q10" s="208"/>
      <c r="R10" s="143"/>
      <c r="S10" s="208"/>
      <c r="T10" s="208"/>
      <c r="U10" s="201"/>
      <c r="V10" s="208"/>
      <c r="W10" s="208"/>
    </row>
    <row r="11" ht="25" customHeight="1" spans="1:23">
      <c r="A11" s="191"/>
      <c r="B11" s="191"/>
      <c r="C11" s="191"/>
      <c r="D11" s="191"/>
      <c r="E11" s="191"/>
      <c r="F11" s="29" t="s">
        <v>446</v>
      </c>
      <c r="G11" s="29" t="s">
        <v>249</v>
      </c>
      <c r="H11" s="190">
        <v>320.785488</v>
      </c>
      <c r="I11" s="199">
        <v>320.785488</v>
      </c>
      <c r="J11" s="200"/>
      <c r="K11" s="200"/>
      <c r="L11" s="200"/>
      <c r="M11" s="199">
        <v>320.785488</v>
      </c>
      <c r="N11" s="202"/>
      <c r="O11" s="202"/>
      <c r="P11" s="202"/>
      <c r="Q11" s="208"/>
      <c r="R11" s="143"/>
      <c r="S11" s="208"/>
      <c r="T11" s="208"/>
      <c r="U11" s="202"/>
      <c r="V11" s="208"/>
      <c r="W11" s="208"/>
    </row>
    <row r="12" ht="25" customHeight="1" spans="1:23">
      <c r="A12" s="191"/>
      <c r="B12" s="191"/>
      <c r="C12" s="191"/>
      <c r="D12" s="191"/>
      <c r="E12" s="191"/>
      <c r="F12" s="29" t="s">
        <v>447</v>
      </c>
      <c r="G12" s="29" t="s">
        <v>252</v>
      </c>
      <c r="H12" s="190">
        <v>13.34</v>
      </c>
      <c r="I12" s="199">
        <v>13.34</v>
      </c>
      <c r="J12" s="200"/>
      <c r="K12" s="200"/>
      <c r="L12" s="200"/>
      <c r="M12" s="199">
        <v>13.34</v>
      </c>
      <c r="N12" s="202"/>
      <c r="O12" s="202"/>
      <c r="P12" s="202"/>
      <c r="Q12" s="208"/>
      <c r="R12" s="143"/>
      <c r="S12" s="208"/>
      <c r="T12" s="208"/>
      <c r="U12" s="202"/>
      <c r="V12" s="208"/>
      <c r="W12" s="208"/>
    </row>
    <row r="13" ht="25" customHeight="1" spans="1:23">
      <c r="A13" s="191"/>
      <c r="B13" s="29" t="s">
        <v>448</v>
      </c>
      <c r="C13" s="29" t="s">
        <v>449</v>
      </c>
      <c r="D13" s="29" t="s">
        <v>142</v>
      </c>
      <c r="E13" s="29" t="s">
        <v>450</v>
      </c>
      <c r="F13" s="29" t="s">
        <v>451</v>
      </c>
      <c r="G13" s="29" t="s">
        <v>273</v>
      </c>
      <c r="H13" s="190">
        <v>11.676906</v>
      </c>
      <c r="I13" s="199">
        <v>11.676906</v>
      </c>
      <c r="J13" s="200"/>
      <c r="K13" s="200"/>
      <c r="L13" s="200"/>
      <c r="M13" s="199">
        <v>11.676906</v>
      </c>
      <c r="N13" s="202"/>
      <c r="O13" s="202"/>
      <c r="P13" s="202"/>
      <c r="Q13" s="208"/>
      <c r="R13" s="143"/>
      <c r="S13" s="208"/>
      <c r="T13" s="208"/>
      <c r="U13" s="202"/>
      <c r="V13" s="208"/>
      <c r="W13" s="208"/>
    </row>
    <row r="14" ht="25" customHeight="1" spans="1:23">
      <c r="A14" s="191"/>
      <c r="B14" s="29" t="s">
        <v>452</v>
      </c>
      <c r="C14" s="29" t="s">
        <v>453</v>
      </c>
      <c r="D14" s="29" t="s">
        <v>144</v>
      </c>
      <c r="E14" s="29" t="s">
        <v>454</v>
      </c>
      <c r="F14" s="29" t="s">
        <v>455</v>
      </c>
      <c r="G14" s="29" t="s">
        <v>277</v>
      </c>
      <c r="H14" s="190">
        <v>1.064</v>
      </c>
      <c r="I14" s="199">
        <v>1.064</v>
      </c>
      <c r="J14" s="200"/>
      <c r="K14" s="200"/>
      <c r="L14" s="200"/>
      <c r="M14" s="199">
        <v>1.064</v>
      </c>
      <c r="N14" s="202"/>
      <c r="O14" s="202"/>
      <c r="P14" s="202"/>
      <c r="Q14" s="208"/>
      <c r="R14" s="143"/>
      <c r="S14" s="208"/>
      <c r="T14" s="208"/>
      <c r="U14" s="202"/>
      <c r="V14" s="208"/>
      <c r="W14" s="208"/>
    </row>
    <row r="15" ht="25" customHeight="1" spans="1:23">
      <c r="A15" s="191"/>
      <c r="B15" s="29" t="s">
        <v>456</v>
      </c>
      <c r="C15" s="29" t="s">
        <v>457</v>
      </c>
      <c r="D15" s="29" t="s">
        <v>144</v>
      </c>
      <c r="E15" s="29" t="s">
        <v>454</v>
      </c>
      <c r="F15" s="29" t="s">
        <v>455</v>
      </c>
      <c r="G15" s="29" t="s">
        <v>277</v>
      </c>
      <c r="H15" s="190">
        <v>1.430688</v>
      </c>
      <c r="I15" s="199">
        <v>1.430688</v>
      </c>
      <c r="J15" s="200"/>
      <c r="K15" s="200"/>
      <c r="L15" s="200"/>
      <c r="M15" s="199">
        <v>1.430688</v>
      </c>
      <c r="N15" s="202"/>
      <c r="O15" s="202"/>
      <c r="P15" s="202"/>
      <c r="Q15" s="208"/>
      <c r="R15" s="143"/>
      <c r="S15" s="208"/>
      <c r="T15" s="208"/>
      <c r="U15" s="202"/>
      <c r="V15" s="208"/>
      <c r="W15" s="208"/>
    </row>
    <row r="16" ht="25" customHeight="1" spans="1:23">
      <c r="A16" s="191"/>
      <c r="B16" s="29" t="s">
        <v>458</v>
      </c>
      <c r="C16" s="29" t="s">
        <v>459</v>
      </c>
      <c r="D16" s="29" t="s">
        <v>138</v>
      </c>
      <c r="E16" s="29" t="s">
        <v>460</v>
      </c>
      <c r="F16" s="29" t="s">
        <v>461</v>
      </c>
      <c r="G16" s="29" t="s">
        <v>269</v>
      </c>
      <c r="H16" s="190">
        <v>35.7672</v>
      </c>
      <c r="I16" s="199">
        <v>35.7672</v>
      </c>
      <c r="J16" s="200"/>
      <c r="K16" s="200"/>
      <c r="L16" s="200"/>
      <c r="M16" s="199">
        <v>35.7672</v>
      </c>
      <c r="N16" s="202"/>
      <c r="O16" s="202"/>
      <c r="P16" s="202"/>
      <c r="Q16" s="208"/>
      <c r="R16" s="143"/>
      <c r="S16" s="208"/>
      <c r="T16" s="208"/>
      <c r="U16" s="202"/>
      <c r="V16" s="208"/>
      <c r="W16" s="208"/>
    </row>
    <row r="17" ht="25" customHeight="1" spans="1:23">
      <c r="A17" s="191"/>
      <c r="B17" s="29" t="s">
        <v>462</v>
      </c>
      <c r="C17" s="29" t="s">
        <v>463</v>
      </c>
      <c r="D17" s="29" t="s">
        <v>144</v>
      </c>
      <c r="E17" s="29" t="s">
        <v>454</v>
      </c>
      <c r="F17" s="29" t="s">
        <v>455</v>
      </c>
      <c r="G17" s="29" t="s">
        <v>277</v>
      </c>
      <c r="H17" s="190">
        <v>1.297434</v>
      </c>
      <c r="I17" s="199">
        <v>1.297434</v>
      </c>
      <c r="J17" s="200"/>
      <c r="K17" s="200"/>
      <c r="L17" s="200"/>
      <c r="M17" s="199">
        <v>1.297434</v>
      </c>
      <c r="N17" s="202"/>
      <c r="O17" s="202"/>
      <c r="P17" s="202"/>
      <c r="Q17" s="208"/>
      <c r="R17" s="143"/>
      <c r="S17" s="208"/>
      <c r="T17" s="208"/>
      <c r="U17" s="202"/>
      <c r="V17" s="208"/>
      <c r="W17" s="208"/>
    </row>
    <row r="18" ht="25" customHeight="1" spans="1:23">
      <c r="A18" s="191"/>
      <c r="B18" s="29" t="s">
        <v>464</v>
      </c>
      <c r="C18" s="29" t="s">
        <v>465</v>
      </c>
      <c r="D18" s="29" t="s">
        <v>132</v>
      </c>
      <c r="E18" s="29" t="s">
        <v>466</v>
      </c>
      <c r="F18" s="29" t="s">
        <v>455</v>
      </c>
      <c r="G18" s="29" t="s">
        <v>277</v>
      </c>
      <c r="H18" s="190">
        <v>0.687296</v>
      </c>
      <c r="I18" s="199">
        <v>0.687296</v>
      </c>
      <c r="J18" s="200"/>
      <c r="K18" s="200"/>
      <c r="L18" s="200"/>
      <c r="M18" s="199">
        <v>0.687296</v>
      </c>
      <c r="N18" s="202"/>
      <c r="O18" s="202"/>
      <c r="P18" s="202"/>
      <c r="Q18" s="208"/>
      <c r="R18" s="143"/>
      <c r="S18" s="208"/>
      <c r="T18" s="208"/>
      <c r="U18" s="202"/>
      <c r="V18" s="208"/>
      <c r="W18" s="208"/>
    </row>
    <row r="19" ht="25" customHeight="1" spans="1:23">
      <c r="A19" s="191"/>
      <c r="B19" s="29" t="s">
        <v>467</v>
      </c>
      <c r="C19" s="29" t="s">
        <v>468</v>
      </c>
      <c r="D19" s="29" t="s">
        <v>98</v>
      </c>
      <c r="E19" s="29" t="s">
        <v>469</v>
      </c>
      <c r="F19" s="29" t="s">
        <v>470</v>
      </c>
      <c r="G19" s="29" t="s">
        <v>263</v>
      </c>
      <c r="H19" s="190">
        <v>59.36192</v>
      </c>
      <c r="I19" s="199">
        <v>59.36192</v>
      </c>
      <c r="J19" s="200"/>
      <c r="K19" s="200"/>
      <c r="L19" s="200"/>
      <c r="M19" s="199">
        <v>59.36192</v>
      </c>
      <c r="N19" s="202"/>
      <c r="O19" s="202"/>
      <c r="P19" s="202"/>
      <c r="Q19" s="208"/>
      <c r="R19" s="143"/>
      <c r="S19" s="208"/>
      <c r="T19" s="208"/>
      <c r="U19" s="202"/>
      <c r="V19" s="208"/>
      <c r="W19" s="208"/>
    </row>
    <row r="20" ht="25" customHeight="1" spans="1:23">
      <c r="A20" s="191"/>
      <c r="B20" s="29" t="s">
        <v>471</v>
      </c>
      <c r="C20" s="29" t="s">
        <v>472</v>
      </c>
      <c r="D20" s="29" t="s">
        <v>150</v>
      </c>
      <c r="E20" s="29" t="s">
        <v>251</v>
      </c>
      <c r="F20" s="29" t="s">
        <v>473</v>
      </c>
      <c r="G20" s="29" t="s">
        <v>251</v>
      </c>
      <c r="H20" s="190">
        <v>42.92064</v>
      </c>
      <c r="I20" s="199">
        <v>42.92064</v>
      </c>
      <c r="J20" s="200"/>
      <c r="K20" s="200"/>
      <c r="L20" s="200"/>
      <c r="M20" s="199">
        <v>42.92064</v>
      </c>
      <c r="N20" s="202"/>
      <c r="O20" s="202"/>
      <c r="P20" s="202"/>
      <c r="Q20" s="208"/>
      <c r="R20" s="143"/>
      <c r="S20" s="208"/>
      <c r="T20" s="208"/>
      <c r="U20" s="202"/>
      <c r="V20" s="208"/>
      <c r="W20" s="208"/>
    </row>
    <row r="21" ht="25" customHeight="1" spans="1:23">
      <c r="A21" s="191"/>
      <c r="B21" s="29" t="s">
        <v>474</v>
      </c>
      <c r="C21" s="29" t="s">
        <v>475</v>
      </c>
      <c r="D21" s="29" t="s">
        <v>122</v>
      </c>
      <c r="E21" s="29" t="s">
        <v>444</v>
      </c>
      <c r="F21" s="29" t="s">
        <v>476</v>
      </c>
      <c r="G21" s="29" t="s">
        <v>338</v>
      </c>
      <c r="H21" s="190">
        <v>26.88</v>
      </c>
      <c r="I21" s="199">
        <v>26.88</v>
      </c>
      <c r="J21" s="200"/>
      <c r="K21" s="200"/>
      <c r="L21" s="200"/>
      <c r="M21" s="199">
        <v>26.88</v>
      </c>
      <c r="N21" s="202"/>
      <c r="O21" s="202"/>
      <c r="P21" s="202"/>
      <c r="Q21" s="208"/>
      <c r="R21" s="143"/>
      <c r="S21" s="208"/>
      <c r="T21" s="208"/>
      <c r="U21" s="202"/>
      <c r="V21" s="208"/>
      <c r="W21" s="208"/>
    </row>
    <row r="22" ht="25" customHeight="1" spans="1:23">
      <c r="A22" s="191"/>
      <c r="B22" s="29" t="s">
        <v>477</v>
      </c>
      <c r="C22" s="29" t="s">
        <v>329</v>
      </c>
      <c r="D22" s="29" t="s">
        <v>122</v>
      </c>
      <c r="E22" s="29" t="s">
        <v>444</v>
      </c>
      <c r="F22" s="29" t="s">
        <v>478</v>
      </c>
      <c r="G22" s="29" t="s">
        <v>329</v>
      </c>
      <c r="H22" s="190">
        <v>7.85331</v>
      </c>
      <c r="I22" s="199">
        <v>7.85331</v>
      </c>
      <c r="J22" s="200"/>
      <c r="K22" s="200"/>
      <c r="L22" s="200"/>
      <c r="M22" s="199">
        <v>7.85331</v>
      </c>
      <c r="N22" s="202"/>
      <c r="O22" s="202"/>
      <c r="P22" s="202"/>
      <c r="Q22" s="208"/>
      <c r="R22" s="143"/>
      <c r="S22" s="208"/>
      <c r="T22" s="208"/>
      <c r="U22" s="202"/>
      <c r="V22" s="208"/>
      <c r="W22" s="208"/>
    </row>
    <row r="23" ht="25" customHeight="1" spans="1:23">
      <c r="A23" s="191"/>
      <c r="B23" s="29" t="s">
        <v>479</v>
      </c>
      <c r="C23" s="29" t="s">
        <v>332</v>
      </c>
      <c r="D23" s="29" t="s">
        <v>122</v>
      </c>
      <c r="E23" s="29" t="s">
        <v>444</v>
      </c>
      <c r="F23" s="29" t="s">
        <v>480</v>
      </c>
      <c r="G23" s="29" t="s">
        <v>332</v>
      </c>
      <c r="H23" s="190">
        <v>8.752637</v>
      </c>
      <c r="I23" s="199">
        <v>8.752637</v>
      </c>
      <c r="J23" s="200"/>
      <c r="K23" s="200"/>
      <c r="L23" s="200"/>
      <c r="M23" s="199">
        <v>8.752637</v>
      </c>
      <c r="N23" s="202"/>
      <c r="O23" s="202"/>
      <c r="P23" s="202"/>
      <c r="Q23" s="208"/>
      <c r="R23" s="143"/>
      <c r="S23" s="208"/>
      <c r="T23" s="208"/>
      <c r="U23" s="202"/>
      <c r="V23" s="208"/>
      <c r="W23" s="208"/>
    </row>
    <row r="24" ht="25" customHeight="1" spans="1:23">
      <c r="A24" s="191"/>
      <c r="B24" s="29" t="s">
        <v>481</v>
      </c>
      <c r="C24" s="29" t="s">
        <v>482</v>
      </c>
      <c r="D24" s="29" t="s">
        <v>122</v>
      </c>
      <c r="E24" s="29" t="s">
        <v>444</v>
      </c>
      <c r="F24" s="29" t="s">
        <v>476</v>
      </c>
      <c r="G24" s="29" t="s">
        <v>338</v>
      </c>
      <c r="H24" s="190">
        <v>2.688</v>
      </c>
      <c r="I24" s="199">
        <v>2.688</v>
      </c>
      <c r="J24" s="200"/>
      <c r="K24" s="200"/>
      <c r="L24" s="200"/>
      <c r="M24" s="199">
        <v>2.688</v>
      </c>
      <c r="N24" s="202"/>
      <c r="O24" s="202"/>
      <c r="P24" s="202"/>
      <c r="Q24" s="208"/>
      <c r="R24" s="143"/>
      <c r="S24" s="208"/>
      <c r="T24" s="208"/>
      <c r="U24" s="202"/>
      <c r="V24" s="208"/>
      <c r="W24" s="208"/>
    </row>
    <row r="25" ht="25" customHeight="1" spans="1:23">
      <c r="A25" s="191"/>
      <c r="B25" s="29" t="s">
        <v>483</v>
      </c>
      <c r="C25" s="29" t="s">
        <v>264</v>
      </c>
      <c r="D25" s="29" t="s">
        <v>122</v>
      </c>
      <c r="E25" s="29" t="s">
        <v>444</v>
      </c>
      <c r="F25" s="29" t="s">
        <v>484</v>
      </c>
      <c r="G25" s="29" t="s">
        <v>264</v>
      </c>
      <c r="H25" s="190">
        <v>1.6</v>
      </c>
      <c r="I25" s="199">
        <v>1.6</v>
      </c>
      <c r="J25" s="200"/>
      <c r="K25" s="200"/>
      <c r="L25" s="200"/>
      <c r="M25" s="199">
        <v>1.6</v>
      </c>
      <c r="N25" s="202"/>
      <c r="O25" s="202"/>
      <c r="P25" s="202"/>
      <c r="Q25" s="208"/>
      <c r="R25" s="143"/>
      <c r="S25" s="208"/>
      <c r="T25" s="208"/>
      <c r="U25" s="202"/>
      <c r="V25" s="208"/>
      <c r="W25" s="208"/>
    </row>
    <row r="26" ht="25" customHeight="1" spans="1:23">
      <c r="A26" s="191"/>
      <c r="B26" s="29" t="s">
        <v>485</v>
      </c>
      <c r="C26" s="29" t="s">
        <v>267</v>
      </c>
      <c r="D26" s="29" t="s">
        <v>122</v>
      </c>
      <c r="E26" s="29" t="s">
        <v>444</v>
      </c>
      <c r="F26" s="29" t="s">
        <v>486</v>
      </c>
      <c r="G26" s="29" t="s">
        <v>267</v>
      </c>
      <c r="H26" s="190">
        <v>2.56806</v>
      </c>
      <c r="I26" s="199">
        <v>2.56806</v>
      </c>
      <c r="J26" s="200"/>
      <c r="K26" s="200"/>
      <c r="L26" s="200"/>
      <c r="M26" s="199">
        <v>2.56806</v>
      </c>
      <c r="N26" s="202"/>
      <c r="O26" s="202"/>
      <c r="P26" s="202"/>
      <c r="Q26" s="208"/>
      <c r="R26" s="143"/>
      <c r="S26" s="208"/>
      <c r="T26" s="208"/>
      <c r="U26" s="202"/>
      <c r="V26" s="208"/>
      <c r="W26" s="208"/>
    </row>
    <row r="27" ht="25" customHeight="1" spans="1:23">
      <c r="A27" s="191"/>
      <c r="B27" s="191"/>
      <c r="C27" s="191"/>
      <c r="D27" s="191"/>
      <c r="E27" s="191"/>
      <c r="F27" s="29" t="s">
        <v>487</v>
      </c>
      <c r="G27" s="29" t="s">
        <v>287</v>
      </c>
      <c r="H27" s="190">
        <v>36</v>
      </c>
      <c r="I27" s="199">
        <v>36</v>
      </c>
      <c r="J27" s="200"/>
      <c r="K27" s="200"/>
      <c r="L27" s="200"/>
      <c r="M27" s="199">
        <v>36</v>
      </c>
      <c r="N27" s="202"/>
      <c r="O27" s="202"/>
      <c r="P27" s="202"/>
      <c r="Q27" s="208"/>
      <c r="R27" s="143"/>
      <c r="S27" s="208"/>
      <c r="T27" s="208"/>
      <c r="U27" s="202"/>
      <c r="V27" s="208"/>
      <c r="W27" s="208"/>
    </row>
    <row r="28" ht="25" customHeight="1" spans="1:23">
      <c r="A28" s="29" t="s">
        <v>488</v>
      </c>
      <c r="B28" s="29" t="s">
        <v>489</v>
      </c>
      <c r="C28" s="29" t="s">
        <v>490</v>
      </c>
      <c r="D28" s="29" t="s">
        <v>126</v>
      </c>
      <c r="E28" s="29" t="s">
        <v>491</v>
      </c>
      <c r="F28" s="29" t="s">
        <v>445</v>
      </c>
      <c r="G28" s="29" t="s">
        <v>246</v>
      </c>
      <c r="H28" s="190">
        <v>36.3408</v>
      </c>
      <c r="I28" s="199">
        <v>36.3408</v>
      </c>
      <c r="J28" s="203"/>
      <c r="K28" s="203"/>
      <c r="L28" s="203"/>
      <c r="M28" s="199">
        <v>36.3408</v>
      </c>
      <c r="N28" s="202"/>
      <c r="O28" s="202"/>
      <c r="P28" s="202"/>
      <c r="Q28" s="208"/>
      <c r="R28" s="143"/>
      <c r="S28" s="208"/>
      <c r="T28" s="208"/>
      <c r="U28" s="202"/>
      <c r="V28" s="208"/>
      <c r="W28" s="208"/>
    </row>
    <row r="29" ht="25" customHeight="1" spans="1:23">
      <c r="A29" s="191"/>
      <c r="B29" s="191"/>
      <c r="C29" s="191"/>
      <c r="D29" s="191"/>
      <c r="E29" s="191"/>
      <c r="F29" s="29" t="s">
        <v>446</v>
      </c>
      <c r="G29" s="29" t="s">
        <v>249</v>
      </c>
      <c r="H29" s="190">
        <v>19.3368</v>
      </c>
      <c r="I29" s="199">
        <v>19.3368</v>
      </c>
      <c r="J29" s="200"/>
      <c r="K29" s="200"/>
      <c r="L29" s="200"/>
      <c r="M29" s="199">
        <v>19.3368</v>
      </c>
      <c r="N29" s="202"/>
      <c r="O29" s="202"/>
      <c r="P29" s="202"/>
      <c r="Q29" s="208"/>
      <c r="R29" s="143"/>
      <c r="S29" s="208"/>
      <c r="T29" s="208"/>
      <c r="U29" s="202"/>
      <c r="V29" s="208"/>
      <c r="W29" s="208"/>
    </row>
    <row r="30" ht="25" customHeight="1" spans="1:23">
      <c r="A30" s="191"/>
      <c r="B30" s="191"/>
      <c r="C30" s="191"/>
      <c r="D30" s="191"/>
      <c r="E30" s="191"/>
      <c r="F30" s="29" t="s">
        <v>447</v>
      </c>
      <c r="G30" s="29" t="s">
        <v>252</v>
      </c>
      <c r="H30" s="190">
        <v>3.0284</v>
      </c>
      <c r="I30" s="199">
        <v>3.0284</v>
      </c>
      <c r="J30" s="200"/>
      <c r="K30" s="200"/>
      <c r="L30" s="200"/>
      <c r="M30" s="199">
        <v>3.0284</v>
      </c>
      <c r="N30" s="202"/>
      <c r="O30" s="202"/>
      <c r="P30" s="202"/>
      <c r="Q30" s="208"/>
      <c r="R30" s="143"/>
      <c r="S30" s="208"/>
      <c r="T30" s="208"/>
      <c r="U30" s="202"/>
      <c r="V30" s="208"/>
      <c r="W30" s="208"/>
    </row>
    <row r="31" ht="25" customHeight="1" spans="1:23">
      <c r="A31" s="191"/>
      <c r="B31" s="191"/>
      <c r="C31" s="191"/>
      <c r="D31" s="191"/>
      <c r="E31" s="191"/>
      <c r="F31" s="29" t="s">
        <v>492</v>
      </c>
      <c r="G31" s="29" t="s">
        <v>260</v>
      </c>
      <c r="H31" s="190">
        <v>42.324</v>
      </c>
      <c r="I31" s="199">
        <v>42.324</v>
      </c>
      <c r="J31" s="200"/>
      <c r="K31" s="200"/>
      <c r="L31" s="200"/>
      <c r="M31" s="199">
        <v>42.324</v>
      </c>
      <c r="N31" s="202"/>
      <c r="O31" s="202"/>
      <c r="P31" s="202"/>
      <c r="Q31" s="208"/>
      <c r="R31" s="143"/>
      <c r="S31" s="208"/>
      <c r="T31" s="208"/>
      <c r="U31" s="202"/>
      <c r="V31" s="208"/>
      <c r="W31" s="208"/>
    </row>
    <row r="32" ht="25" customHeight="1" spans="1:23">
      <c r="A32" s="191"/>
      <c r="B32" s="29" t="s">
        <v>493</v>
      </c>
      <c r="C32" s="29" t="s">
        <v>453</v>
      </c>
      <c r="D32" s="29" t="s">
        <v>144</v>
      </c>
      <c r="E32" s="29" t="s">
        <v>454</v>
      </c>
      <c r="F32" s="29" t="s">
        <v>455</v>
      </c>
      <c r="G32" s="29" t="s">
        <v>277</v>
      </c>
      <c r="H32" s="190">
        <v>0.4522</v>
      </c>
      <c r="I32" s="199">
        <v>0.4522</v>
      </c>
      <c r="J32" s="200"/>
      <c r="K32" s="200"/>
      <c r="L32" s="200"/>
      <c r="M32" s="199">
        <v>0.4522</v>
      </c>
      <c r="N32" s="202"/>
      <c r="O32" s="202"/>
      <c r="P32" s="202"/>
      <c r="Q32" s="208"/>
      <c r="R32" s="143"/>
      <c r="S32" s="208"/>
      <c r="T32" s="208"/>
      <c r="U32" s="202"/>
      <c r="V32" s="208"/>
      <c r="W32" s="208"/>
    </row>
    <row r="33" ht="25" customHeight="1" spans="1:23">
      <c r="A33" s="191"/>
      <c r="B33" s="29" t="s">
        <v>494</v>
      </c>
      <c r="C33" s="29" t="s">
        <v>457</v>
      </c>
      <c r="D33" s="29" t="s">
        <v>144</v>
      </c>
      <c r="E33" s="29" t="s">
        <v>454</v>
      </c>
      <c r="F33" s="29" t="s">
        <v>455</v>
      </c>
      <c r="G33" s="29" t="s">
        <v>277</v>
      </c>
      <c r="H33" s="190">
        <v>0.320006</v>
      </c>
      <c r="I33" s="199">
        <v>0.320006</v>
      </c>
      <c r="J33" s="200"/>
      <c r="K33" s="200"/>
      <c r="L33" s="200"/>
      <c r="M33" s="199">
        <v>0.320006</v>
      </c>
      <c r="N33" s="202"/>
      <c r="O33" s="202"/>
      <c r="P33" s="202"/>
      <c r="Q33" s="208"/>
      <c r="R33" s="143"/>
      <c r="S33" s="208"/>
      <c r="T33" s="208"/>
      <c r="U33" s="202"/>
      <c r="V33" s="208"/>
      <c r="W33" s="208"/>
    </row>
    <row r="34" ht="25" customHeight="1" spans="1:23">
      <c r="A34" s="191"/>
      <c r="B34" s="191"/>
      <c r="C34" s="191"/>
      <c r="D34" s="29" t="s">
        <v>140</v>
      </c>
      <c r="E34" s="29" t="s">
        <v>495</v>
      </c>
      <c r="F34" s="29" t="s">
        <v>461</v>
      </c>
      <c r="G34" s="29" t="s">
        <v>269</v>
      </c>
      <c r="H34" s="190">
        <v>8.00016</v>
      </c>
      <c r="I34" s="199">
        <v>8.00016</v>
      </c>
      <c r="J34" s="200"/>
      <c r="K34" s="200"/>
      <c r="L34" s="200"/>
      <c r="M34" s="199">
        <v>8.00016</v>
      </c>
      <c r="N34" s="202"/>
      <c r="O34" s="202"/>
      <c r="P34" s="202"/>
      <c r="Q34" s="208"/>
      <c r="R34" s="143"/>
      <c r="S34" s="208"/>
      <c r="T34" s="208"/>
      <c r="U34" s="202"/>
      <c r="V34" s="208"/>
      <c r="W34" s="208"/>
    </row>
    <row r="35" ht="25" customHeight="1" spans="1:23">
      <c r="A35" s="191"/>
      <c r="B35" s="29" t="s">
        <v>496</v>
      </c>
      <c r="C35" s="29" t="s">
        <v>465</v>
      </c>
      <c r="D35" s="29" t="s">
        <v>132</v>
      </c>
      <c r="E35" s="29" t="s">
        <v>466</v>
      </c>
      <c r="F35" s="29" t="s">
        <v>455</v>
      </c>
      <c r="G35" s="29" t="s">
        <v>277</v>
      </c>
      <c r="H35" s="190">
        <v>0.560011</v>
      </c>
      <c r="I35" s="199">
        <v>0.560011</v>
      </c>
      <c r="J35" s="200"/>
      <c r="K35" s="200"/>
      <c r="L35" s="200"/>
      <c r="M35" s="199">
        <v>0.560011</v>
      </c>
      <c r="N35" s="202"/>
      <c r="O35" s="202"/>
      <c r="P35" s="202"/>
      <c r="Q35" s="208"/>
      <c r="R35" s="143"/>
      <c r="S35" s="208"/>
      <c r="T35" s="208"/>
      <c r="U35" s="202"/>
      <c r="V35" s="208"/>
      <c r="W35" s="208"/>
    </row>
    <row r="36" ht="25" customHeight="1" spans="1:23">
      <c r="A36" s="191"/>
      <c r="B36" s="29" t="s">
        <v>497</v>
      </c>
      <c r="C36" s="29" t="s">
        <v>468</v>
      </c>
      <c r="D36" s="29" t="s">
        <v>98</v>
      </c>
      <c r="E36" s="29" t="s">
        <v>469</v>
      </c>
      <c r="F36" s="29" t="s">
        <v>470</v>
      </c>
      <c r="G36" s="29" t="s">
        <v>263</v>
      </c>
      <c r="H36" s="190">
        <v>13.2848</v>
      </c>
      <c r="I36" s="199">
        <v>13.2848</v>
      </c>
      <c r="J36" s="200"/>
      <c r="K36" s="200"/>
      <c r="L36" s="200"/>
      <c r="M36" s="199">
        <v>13.2848</v>
      </c>
      <c r="N36" s="202"/>
      <c r="O36" s="202"/>
      <c r="P36" s="202"/>
      <c r="Q36" s="208"/>
      <c r="R36" s="143"/>
      <c r="S36" s="208"/>
      <c r="T36" s="208"/>
      <c r="U36" s="202"/>
      <c r="V36" s="208"/>
      <c r="W36" s="208"/>
    </row>
    <row r="37" ht="25" customHeight="1" spans="1:23">
      <c r="A37" s="191"/>
      <c r="B37" s="29" t="s">
        <v>498</v>
      </c>
      <c r="C37" s="29" t="s">
        <v>472</v>
      </c>
      <c r="D37" s="29" t="s">
        <v>150</v>
      </c>
      <c r="E37" s="29" t="s">
        <v>251</v>
      </c>
      <c r="F37" s="29" t="s">
        <v>473</v>
      </c>
      <c r="G37" s="29" t="s">
        <v>251</v>
      </c>
      <c r="H37" s="190">
        <v>9.600192</v>
      </c>
      <c r="I37" s="199">
        <v>9.600192</v>
      </c>
      <c r="J37" s="200"/>
      <c r="K37" s="200"/>
      <c r="L37" s="200"/>
      <c r="M37" s="199">
        <v>9.600192</v>
      </c>
      <c r="N37" s="202"/>
      <c r="O37" s="202"/>
      <c r="P37" s="202"/>
      <c r="Q37" s="208"/>
      <c r="R37" s="143"/>
      <c r="S37" s="208"/>
      <c r="T37" s="208"/>
      <c r="U37" s="202"/>
      <c r="V37" s="208"/>
      <c r="W37" s="208"/>
    </row>
    <row r="38" ht="25" customHeight="1" spans="1:23">
      <c r="A38" s="191"/>
      <c r="B38" s="29" t="s">
        <v>499</v>
      </c>
      <c r="C38" s="29" t="s">
        <v>350</v>
      </c>
      <c r="D38" s="29" t="s">
        <v>96</v>
      </c>
      <c r="E38" s="29" t="s">
        <v>500</v>
      </c>
      <c r="F38" s="29" t="s">
        <v>501</v>
      </c>
      <c r="G38" s="29" t="s">
        <v>350</v>
      </c>
      <c r="H38" s="190">
        <v>15.1608</v>
      </c>
      <c r="I38" s="199">
        <v>15.1608</v>
      </c>
      <c r="J38" s="200"/>
      <c r="K38" s="200"/>
      <c r="L38" s="200"/>
      <c r="M38" s="199">
        <v>15.1608</v>
      </c>
      <c r="N38" s="202"/>
      <c r="O38" s="202"/>
      <c r="P38" s="202"/>
      <c r="Q38" s="208"/>
      <c r="R38" s="143"/>
      <c r="S38" s="208"/>
      <c r="T38" s="208"/>
      <c r="U38" s="202"/>
      <c r="V38" s="208"/>
      <c r="W38" s="208"/>
    </row>
    <row r="39" ht="25" customHeight="1" spans="1:23">
      <c r="A39" s="191"/>
      <c r="B39" s="29" t="s">
        <v>502</v>
      </c>
      <c r="C39" s="29" t="s">
        <v>503</v>
      </c>
      <c r="D39" s="29" t="s">
        <v>96</v>
      </c>
      <c r="E39" s="29" t="s">
        <v>500</v>
      </c>
      <c r="F39" s="29" t="s">
        <v>504</v>
      </c>
      <c r="G39" s="29" t="s">
        <v>354</v>
      </c>
      <c r="H39" s="190">
        <v>1.8</v>
      </c>
      <c r="I39" s="199">
        <v>1.8</v>
      </c>
      <c r="J39" s="200"/>
      <c r="K39" s="200"/>
      <c r="L39" s="200"/>
      <c r="M39" s="199">
        <v>1.8</v>
      </c>
      <c r="N39" s="202"/>
      <c r="O39" s="202"/>
      <c r="P39" s="202"/>
      <c r="Q39" s="208"/>
      <c r="R39" s="143"/>
      <c r="S39" s="208"/>
      <c r="T39" s="208"/>
      <c r="U39" s="202"/>
      <c r="V39" s="208"/>
      <c r="W39" s="208"/>
    </row>
    <row r="40" ht="25" customHeight="1" spans="1:23">
      <c r="A40" s="191"/>
      <c r="B40" s="29" t="s">
        <v>505</v>
      </c>
      <c r="C40" s="29" t="s">
        <v>329</v>
      </c>
      <c r="D40" s="29" t="s">
        <v>96</v>
      </c>
      <c r="E40" s="29" t="s">
        <v>500</v>
      </c>
      <c r="F40" s="29" t="s">
        <v>478</v>
      </c>
      <c r="G40" s="29" t="s">
        <v>329</v>
      </c>
      <c r="H40" s="190">
        <v>0.773241</v>
      </c>
      <c r="I40" s="199">
        <v>0.773241</v>
      </c>
      <c r="J40" s="200"/>
      <c r="K40" s="200"/>
      <c r="L40" s="200"/>
      <c r="M40" s="199">
        <v>0.773241</v>
      </c>
      <c r="N40" s="202"/>
      <c r="O40" s="202"/>
      <c r="P40" s="202"/>
      <c r="Q40" s="208"/>
      <c r="R40" s="143"/>
      <c r="S40" s="208"/>
      <c r="T40" s="208"/>
      <c r="U40" s="202"/>
      <c r="V40" s="208"/>
      <c r="W40" s="208"/>
    </row>
    <row r="41" ht="25" customHeight="1" spans="1:23">
      <c r="A41" s="191"/>
      <c r="B41" s="191"/>
      <c r="C41" s="191"/>
      <c r="D41" s="29" t="s">
        <v>126</v>
      </c>
      <c r="E41" s="29" t="s">
        <v>491</v>
      </c>
      <c r="F41" s="29" t="s">
        <v>478</v>
      </c>
      <c r="G41" s="29" t="s">
        <v>329</v>
      </c>
      <c r="H41" s="190">
        <v>1.600032</v>
      </c>
      <c r="I41" s="199">
        <v>1.600032</v>
      </c>
      <c r="J41" s="200"/>
      <c r="K41" s="200"/>
      <c r="L41" s="200"/>
      <c r="M41" s="199">
        <v>1.600032</v>
      </c>
      <c r="N41" s="202"/>
      <c r="O41" s="202"/>
      <c r="P41" s="202"/>
      <c r="Q41" s="208"/>
      <c r="R41" s="143"/>
      <c r="S41" s="208"/>
      <c r="T41" s="208"/>
      <c r="U41" s="202"/>
      <c r="V41" s="208"/>
      <c r="W41" s="208"/>
    </row>
    <row r="42" ht="25" customHeight="1" spans="1:23">
      <c r="A42" s="191"/>
      <c r="B42" s="29" t="s">
        <v>506</v>
      </c>
      <c r="C42" s="29" t="s">
        <v>332</v>
      </c>
      <c r="D42" s="29" t="s">
        <v>96</v>
      </c>
      <c r="E42" s="29" t="s">
        <v>500</v>
      </c>
      <c r="F42" s="29" t="s">
        <v>480</v>
      </c>
      <c r="G42" s="29" t="s">
        <v>332</v>
      </c>
      <c r="H42" s="190">
        <v>0.780351</v>
      </c>
      <c r="I42" s="199">
        <v>0.780351</v>
      </c>
      <c r="J42" s="200"/>
      <c r="K42" s="200"/>
      <c r="L42" s="200"/>
      <c r="M42" s="199">
        <v>0.780351</v>
      </c>
      <c r="N42" s="202"/>
      <c r="O42" s="202"/>
      <c r="P42" s="202"/>
      <c r="Q42" s="208"/>
      <c r="R42" s="143"/>
      <c r="S42" s="208"/>
      <c r="T42" s="208"/>
      <c r="U42" s="202"/>
      <c r="V42" s="208"/>
      <c r="W42" s="208"/>
    </row>
    <row r="43" ht="25" customHeight="1" spans="1:23">
      <c r="A43" s="191"/>
      <c r="B43" s="191"/>
      <c r="C43" s="191"/>
      <c r="D43" s="29" t="s">
        <v>126</v>
      </c>
      <c r="E43" s="29" t="s">
        <v>491</v>
      </c>
      <c r="F43" s="29" t="s">
        <v>480</v>
      </c>
      <c r="G43" s="29" t="s">
        <v>332</v>
      </c>
      <c r="H43" s="190">
        <v>1.73404</v>
      </c>
      <c r="I43" s="199">
        <v>1.73404</v>
      </c>
      <c r="J43" s="200"/>
      <c r="K43" s="200"/>
      <c r="L43" s="200"/>
      <c r="M43" s="199">
        <v>1.73404</v>
      </c>
      <c r="N43" s="202"/>
      <c r="O43" s="202"/>
      <c r="P43" s="202"/>
      <c r="Q43" s="208"/>
      <c r="R43" s="143"/>
      <c r="S43" s="208"/>
      <c r="T43" s="208"/>
      <c r="U43" s="202"/>
      <c r="V43" s="208"/>
      <c r="W43" s="208"/>
    </row>
    <row r="44" ht="25" customHeight="1" spans="1:23">
      <c r="A44" s="191"/>
      <c r="B44" s="29" t="s">
        <v>507</v>
      </c>
      <c r="C44" s="29" t="s">
        <v>267</v>
      </c>
      <c r="D44" s="29" t="s">
        <v>126</v>
      </c>
      <c r="E44" s="29" t="s">
        <v>491</v>
      </c>
      <c r="F44" s="29" t="s">
        <v>486</v>
      </c>
      <c r="G44" s="29" t="s">
        <v>267</v>
      </c>
      <c r="H44" s="190">
        <v>0.584622</v>
      </c>
      <c r="I44" s="199">
        <v>0.584622</v>
      </c>
      <c r="J44" s="200"/>
      <c r="K44" s="200"/>
      <c r="L44" s="200"/>
      <c r="M44" s="199">
        <v>0.584622</v>
      </c>
      <c r="N44" s="202"/>
      <c r="O44" s="202"/>
      <c r="P44" s="202"/>
      <c r="Q44" s="208"/>
      <c r="R44" s="143"/>
      <c r="S44" s="208"/>
      <c r="T44" s="208"/>
      <c r="U44" s="202"/>
      <c r="V44" s="208"/>
      <c r="W44" s="208"/>
    </row>
    <row r="45" ht="25" customHeight="1" spans="1:23">
      <c r="A45" s="191"/>
      <c r="B45" s="29" t="s">
        <v>508</v>
      </c>
      <c r="C45" s="29" t="s">
        <v>509</v>
      </c>
      <c r="D45" s="29" t="s">
        <v>96</v>
      </c>
      <c r="E45" s="29" t="s">
        <v>500</v>
      </c>
      <c r="F45" s="29" t="s">
        <v>510</v>
      </c>
      <c r="G45" s="29" t="s">
        <v>288</v>
      </c>
      <c r="H45" s="190">
        <v>0.378</v>
      </c>
      <c r="I45" s="199">
        <v>0.378</v>
      </c>
      <c r="J45" s="200"/>
      <c r="K45" s="200"/>
      <c r="L45" s="200"/>
      <c r="M45" s="199">
        <v>0.378</v>
      </c>
      <c r="N45" s="202"/>
      <c r="O45" s="202"/>
      <c r="P45" s="202"/>
      <c r="Q45" s="208"/>
      <c r="R45" s="143"/>
      <c r="S45" s="208"/>
      <c r="T45" s="208"/>
      <c r="U45" s="202"/>
      <c r="V45" s="208"/>
      <c r="W45" s="208"/>
    </row>
    <row r="46" ht="25" customHeight="1" spans="1:23">
      <c r="A46" s="191"/>
      <c r="B46" s="191"/>
      <c r="C46" s="191"/>
      <c r="D46" s="191"/>
      <c r="E46" s="191"/>
      <c r="F46" s="29" t="s">
        <v>487</v>
      </c>
      <c r="G46" s="29" t="s">
        <v>287</v>
      </c>
      <c r="H46" s="190">
        <v>9</v>
      </c>
      <c r="I46" s="199">
        <v>9</v>
      </c>
      <c r="J46" s="200"/>
      <c r="K46" s="200"/>
      <c r="L46" s="200"/>
      <c r="M46" s="199">
        <v>9</v>
      </c>
      <c r="N46" s="202"/>
      <c r="O46" s="202"/>
      <c r="P46" s="202"/>
      <c r="Q46" s="208"/>
      <c r="R46" s="143"/>
      <c r="S46" s="208"/>
      <c r="T46" s="208"/>
      <c r="U46" s="202"/>
      <c r="V46" s="208"/>
      <c r="W46" s="208"/>
    </row>
    <row r="47" ht="25" customHeight="1" spans="1:23">
      <c r="A47" s="29" t="s">
        <v>511</v>
      </c>
      <c r="B47" s="29" t="s">
        <v>512</v>
      </c>
      <c r="C47" s="29" t="s">
        <v>490</v>
      </c>
      <c r="D47" s="29" t="s">
        <v>114</v>
      </c>
      <c r="E47" s="29" t="s">
        <v>513</v>
      </c>
      <c r="F47" s="29" t="s">
        <v>445</v>
      </c>
      <c r="G47" s="29" t="s">
        <v>246</v>
      </c>
      <c r="H47" s="190">
        <v>36</v>
      </c>
      <c r="I47" s="199">
        <v>36</v>
      </c>
      <c r="J47" s="200"/>
      <c r="K47" s="200"/>
      <c r="L47" s="200"/>
      <c r="M47" s="199">
        <v>36</v>
      </c>
      <c r="N47" s="202"/>
      <c r="O47" s="202"/>
      <c r="P47" s="202"/>
      <c r="Q47" s="208"/>
      <c r="R47" s="143"/>
      <c r="S47" s="208"/>
      <c r="T47" s="208"/>
      <c r="U47" s="202"/>
      <c r="V47" s="208"/>
      <c r="W47" s="208"/>
    </row>
    <row r="48" ht="25" customHeight="1" spans="1:23">
      <c r="A48" s="191"/>
      <c r="B48" s="191"/>
      <c r="C48" s="191"/>
      <c r="D48" s="191"/>
      <c r="E48" s="191"/>
      <c r="F48" s="29" t="s">
        <v>446</v>
      </c>
      <c r="G48" s="29" t="s">
        <v>249</v>
      </c>
      <c r="H48" s="190">
        <v>20</v>
      </c>
      <c r="I48" s="199">
        <v>20</v>
      </c>
      <c r="J48" s="200"/>
      <c r="K48" s="200"/>
      <c r="L48" s="200"/>
      <c r="M48" s="199">
        <v>20</v>
      </c>
      <c r="N48" s="202"/>
      <c r="O48" s="202"/>
      <c r="P48" s="202"/>
      <c r="Q48" s="208"/>
      <c r="R48" s="143"/>
      <c r="S48" s="208"/>
      <c r="T48" s="208"/>
      <c r="U48" s="202"/>
      <c r="V48" s="208"/>
      <c r="W48" s="208"/>
    </row>
    <row r="49" ht="25" customHeight="1" spans="1:23">
      <c r="A49" s="191"/>
      <c r="B49" s="191"/>
      <c r="C49" s="191"/>
      <c r="D49" s="191"/>
      <c r="E49" s="191"/>
      <c r="F49" s="29" t="s">
        <v>492</v>
      </c>
      <c r="G49" s="29" t="s">
        <v>260</v>
      </c>
      <c r="H49" s="190">
        <v>30</v>
      </c>
      <c r="I49" s="199">
        <v>30</v>
      </c>
      <c r="J49" s="200"/>
      <c r="K49" s="200"/>
      <c r="L49" s="200"/>
      <c r="M49" s="199">
        <v>30</v>
      </c>
      <c r="N49" s="202"/>
      <c r="O49" s="202"/>
      <c r="P49" s="202"/>
      <c r="Q49" s="208"/>
      <c r="R49" s="143"/>
      <c r="S49" s="208"/>
      <c r="T49" s="208"/>
      <c r="U49" s="202"/>
      <c r="V49" s="208"/>
      <c r="W49" s="208"/>
    </row>
    <row r="50" ht="25" customHeight="1" spans="1:23">
      <c r="A50" s="191"/>
      <c r="B50" s="191"/>
      <c r="C50" s="191"/>
      <c r="D50" s="29" t="s">
        <v>140</v>
      </c>
      <c r="E50" s="29" t="s">
        <v>495</v>
      </c>
      <c r="F50" s="29" t="s">
        <v>514</v>
      </c>
      <c r="G50" s="29" t="s">
        <v>360</v>
      </c>
      <c r="H50" s="190">
        <v>86.1</v>
      </c>
      <c r="I50" s="199">
        <v>86.1</v>
      </c>
      <c r="J50" s="200"/>
      <c r="K50" s="200"/>
      <c r="L50" s="200"/>
      <c r="M50" s="199">
        <v>86.1</v>
      </c>
      <c r="N50" s="202"/>
      <c r="O50" s="202"/>
      <c r="P50" s="202"/>
      <c r="Q50" s="208"/>
      <c r="R50" s="143"/>
      <c r="S50" s="208"/>
      <c r="T50" s="208"/>
      <c r="U50" s="202"/>
      <c r="V50" s="208"/>
      <c r="W50" s="208"/>
    </row>
    <row r="51" ht="25" customHeight="1" spans="1:23">
      <c r="A51" s="191"/>
      <c r="B51" s="191"/>
      <c r="C51" s="191"/>
      <c r="D51" s="29" t="s">
        <v>140</v>
      </c>
      <c r="E51" s="29" t="s">
        <v>495</v>
      </c>
      <c r="F51" s="29" t="s">
        <v>461</v>
      </c>
      <c r="G51" s="29" t="s">
        <v>269</v>
      </c>
      <c r="H51" s="190">
        <v>10</v>
      </c>
      <c r="I51" s="199">
        <v>10</v>
      </c>
      <c r="J51" s="200"/>
      <c r="K51" s="200"/>
      <c r="L51" s="200"/>
      <c r="M51" s="199">
        <v>10</v>
      </c>
      <c r="N51" s="202"/>
      <c r="O51" s="202"/>
      <c r="P51" s="202"/>
      <c r="Q51" s="208"/>
      <c r="R51" s="143"/>
      <c r="S51" s="208"/>
      <c r="T51" s="208"/>
      <c r="U51" s="202"/>
      <c r="V51" s="208"/>
      <c r="W51" s="208"/>
    </row>
    <row r="52" ht="25" customHeight="1" spans="1:23">
      <c r="A52" s="191"/>
      <c r="B52" s="29" t="s">
        <v>515</v>
      </c>
      <c r="C52" s="29" t="s">
        <v>468</v>
      </c>
      <c r="D52" s="29" t="s">
        <v>98</v>
      </c>
      <c r="E52" s="29" t="s">
        <v>469</v>
      </c>
      <c r="F52" s="29" t="s">
        <v>470</v>
      </c>
      <c r="G52" s="29" t="s">
        <v>263</v>
      </c>
      <c r="H52" s="190">
        <v>20</v>
      </c>
      <c r="I52" s="199">
        <v>20</v>
      </c>
      <c r="J52" s="200"/>
      <c r="K52" s="200"/>
      <c r="L52" s="200"/>
      <c r="M52" s="199">
        <v>20</v>
      </c>
      <c r="N52" s="202"/>
      <c r="O52" s="202"/>
      <c r="P52" s="202"/>
      <c r="Q52" s="208"/>
      <c r="R52" s="143"/>
      <c r="S52" s="208"/>
      <c r="T52" s="208"/>
      <c r="U52" s="202"/>
      <c r="V52" s="208"/>
      <c r="W52" s="208"/>
    </row>
    <row r="53" ht="25" customHeight="1" spans="1:23">
      <c r="A53" s="191"/>
      <c r="B53" s="29" t="s">
        <v>516</v>
      </c>
      <c r="C53" s="29" t="s">
        <v>350</v>
      </c>
      <c r="D53" s="29" t="s">
        <v>96</v>
      </c>
      <c r="E53" s="29" t="s">
        <v>500</v>
      </c>
      <c r="F53" s="29" t="s">
        <v>501</v>
      </c>
      <c r="G53" s="29" t="s">
        <v>350</v>
      </c>
      <c r="H53" s="190">
        <v>33.68</v>
      </c>
      <c r="I53" s="199">
        <v>33.68</v>
      </c>
      <c r="J53" s="200"/>
      <c r="K53" s="200"/>
      <c r="L53" s="200"/>
      <c r="M53" s="199">
        <v>33.68</v>
      </c>
      <c r="N53" s="202"/>
      <c r="O53" s="202"/>
      <c r="P53" s="202"/>
      <c r="Q53" s="208"/>
      <c r="R53" s="143"/>
      <c r="S53" s="208"/>
      <c r="T53" s="208"/>
      <c r="U53" s="202"/>
      <c r="V53" s="208"/>
      <c r="W53" s="208"/>
    </row>
    <row r="54" s="148" customFormat="1" ht="25" customHeight="1" spans="1:23">
      <c r="A54" s="192" t="s">
        <v>152</v>
      </c>
      <c r="B54" s="193" t="s">
        <v>152</v>
      </c>
      <c r="C54" s="194"/>
      <c r="D54" s="194"/>
      <c r="E54" s="194"/>
      <c r="F54" s="194"/>
      <c r="G54" s="194"/>
      <c r="H54" s="195">
        <f>SUM(H10:H53)</f>
        <v>1135.592034</v>
      </c>
      <c r="I54" s="195">
        <f>SUM(I10:I53)</f>
        <v>1135.592034</v>
      </c>
      <c r="J54" s="195"/>
      <c r="K54" s="195"/>
      <c r="L54" s="195"/>
      <c r="M54" s="195">
        <f>SUM(M10:M53)</f>
        <v>1135.592034</v>
      </c>
      <c r="N54" s="204"/>
      <c r="O54" s="204"/>
      <c r="P54" s="204"/>
      <c r="Q54" s="195"/>
      <c r="R54" s="195"/>
      <c r="S54" s="195"/>
      <c r="T54" s="195"/>
      <c r="U54" s="204"/>
      <c r="V54" s="195"/>
      <c r="W54" s="195"/>
    </row>
  </sheetData>
  <mergeCells count="29">
    <mergeCell ref="A2:W2"/>
    <mergeCell ref="A3:I3"/>
    <mergeCell ref="H4:W4"/>
    <mergeCell ref="I5:P5"/>
    <mergeCell ref="R5:W5"/>
    <mergeCell ref="I6:N6"/>
    <mergeCell ref="I7:J7"/>
    <mergeCell ref="A54:B54"/>
    <mergeCell ref="A4:A8"/>
    <mergeCell ref="B4:B8"/>
    <mergeCell ref="C4:C8"/>
    <mergeCell ref="D4:D8"/>
    <mergeCell ref="E4:E8"/>
    <mergeCell ref="F4:F8"/>
    <mergeCell ref="G4:G8"/>
    <mergeCell ref="H5:H8"/>
    <mergeCell ref="K7:K8"/>
    <mergeCell ref="L7:L8"/>
    <mergeCell ref="M7:M8"/>
    <mergeCell ref="N7:N8"/>
    <mergeCell ref="O6:O8"/>
    <mergeCell ref="P6:P8"/>
    <mergeCell ref="Q5:Q8"/>
    <mergeCell ref="R7:R8"/>
    <mergeCell ref="S7:S8"/>
    <mergeCell ref="T7:T8"/>
    <mergeCell ref="U7:U8"/>
    <mergeCell ref="V7:V8"/>
    <mergeCell ref="W7:W8"/>
  </mergeCells>
  <printOptions horizontalCentered="1"/>
  <pageMargins left="0.308333333333333" right="0.308333333333333" top="0.408333333333333" bottom="0.408333333333333" header="0.25" footer="0.25"/>
  <pageSetup paperSize="9" scale="51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D39"/>
  <sheetViews>
    <sheetView workbookViewId="0">
      <selection activeCell="F9" sqref="F9"/>
    </sheetView>
  </sheetViews>
  <sheetFormatPr defaultColWidth="9.1047619047619" defaultRowHeight="14.25" customHeight="1"/>
  <cols>
    <col min="1" max="4" width="10.3333333333333" style="34" customWidth="1"/>
    <col min="5" max="5" width="11.1047619047619" style="34" customWidth="1"/>
    <col min="6" max="6" width="10" style="34" customWidth="1"/>
    <col min="7" max="7" width="9.8952380952381" style="34" customWidth="1"/>
    <col min="8" max="8" width="10.1047619047619" style="34" customWidth="1"/>
    <col min="9" max="9" width="9.33333333333333" style="34" customWidth="1"/>
    <col min="10" max="10" width="9.66666666666667" style="34" customWidth="1"/>
    <col min="11" max="11" width="9.33333333333333" style="34" customWidth="1"/>
    <col min="12" max="12" width="10.6666666666667" style="34" customWidth="1"/>
    <col min="13" max="15" width="11.1047619047619" style="34" customWidth="1"/>
    <col min="16" max="16" width="12.8952380952381" style="23" customWidth="1"/>
    <col min="17" max="18" width="12.1047619047619" style="34" customWidth="1"/>
    <col min="19" max="19" width="10" style="34" customWidth="1"/>
    <col min="20" max="20" width="10.552380952381" style="34" customWidth="1"/>
    <col min="21" max="21" width="10.3333333333333" style="34" customWidth="1"/>
    <col min="22" max="22" width="10.447619047619" style="34" customWidth="1"/>
    <col min="23" max="24" width="11.1047619047619" style="34" customWidth="1"/>
    <col min="25" max="25" width="9.1047619047619" style="34" customWidth="1"/>
    <col min="26" max="26" width="10.3333333333333" style="34" customWidth="1"/>
    <col min="27" max="29" width="11.6666666666667" style="34" customWidth="1"/>
    <col min="30" max="30" width="10.3333333333333" style="34" customWidth="1"/>
    <col min="31" max="31" width="9.1047619047619" style="23" customWidth="1"/>
    <col min="32" max="16384" width="9.1047619047619" style="23"/>
  </cols>
  <sheetData>
    <row r="1" ht="13.5" customHeight="1" spans="5:30">
      <c r="E1" s="132"/>
      <c r="F1" s="132"/>
      <c r="G1" s="132"/>
      <c r="H1" s="132"/>
      <c r="P1" s="116"/>
      <c r="AD1" s="35"/>
    </row>
    <row r="2" ht="51.75" customHeight="1" spans="1:30">
      <c r="A2" s="58" t="s">
        <v>517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="50" customFormat="1" ht="24" customHeight="1" spans="1:30">
      <c r="A3" s="26" t="s">
        <v>1</v>
      </c>
      <c r="B3" s="26"/>
      <c r="C3" s="7"/>
      <c r="D3" s="7"/>
      <c r="E3" s="7"/>
      <c r="F3" s="7"/>
      <c r="G3" s="7"/>
      <c r="H3" s="7"/>
      <c r="P3" s="159"/>
      <c r="AD3" s="120" t="s">
        <v>421</v>
      </c>
    </row>
    <row r="4" ht="15.75" customHeight="1" spans="1:30">
      <c r="A4" s="149" t="s">
        <v>518</v>
      </c>
      <c r="B4" s="149" t="s">
        <v>430</v>
      </c>
      <c r="C4" s="149" t="s">
        <v>431</v>
      </c>
      <c r="D4" s="149" t="s">
        <v>519</v>
      </c>
      <c r="E4" s="149" t="s">
        <v>80</v>
      </c>
      <c r="F4" s="149" t="s">
        <v>81</v>
      </c>
      <c r="G4" s="149" t="s">
        <v>520</v>
      </c>
      <c r="H4" s="149" t="s">
        <v>521</v>
      </c>
      <c r="I4" s="149" t="s">
        <v>58</v>
      </c>
      <c r="J4" s="41" t="s">
        <v>522</v>
      </c>
      <c r="K4" s="42"/>
      <c r="L4" s="42"/>
      <c r="M4" s="42"/>
      <c r="N4" s="42"/>
      <c r="O4" s="42"/>
      <c r="P4" s="42"/>
      <c r="Q4" s="42"/>
      <c r="R4" s="42"/>
      <c r="S4" s="42"/>
      <c r="T4" s="74"/>
      <c r="U4" s="41" t="s">
        <v>523</v>
      </c>
      <c r="V4" s="42"/>
      <c r="W4" s="74"/>
      <c r="X4" s="60" t="s">
        <v>64</v>
      </c>
      <c r="Y4" s="41" t="s">
        <v>70</v>
      </c>
      <c r="Z4" s="42"/>
      <c r="AA4" s="42"/>
      <c r="AB4" s="42"/>
      <c r="AC4" s="42"/>
      <c r="AD4" s="74"/>
    </row>
    <row r="5" ht="17.25" customHeight="1" spans="1:30">
      <c r="A5" s="150"/>
      <c r="B5" s="150"/>
      <c r="C5" s="150"/>
      <c r="D5" s="150"/>
      <c r="E5" s="150"/>
      <c r="F5" s="150"/>
      <c r="G5" s="150"/>
      <c r="H5" s="150"/>
      <c r="I5" s="150"/>
      <c r="J5" s="160" t="s">
        <v>61</v>
      </c>
      <c r="K5" s="161"/>
      <c r="L5" s="161"/>
      <c r="M5" s="161"/>
      <c r="N5" s="161"/>
      <c r="O5" s="161"/>
      <c r="P5" s="161"/>
      <c r="Q5" s="161"/>
      <c r="R5" s="176"/>
      <c r="S5" s="60" t="s">
        <v>62</v>
      </c>
      <c r="T5" s="60" t="s">
        <v>63</v>
      </c>
      <c r="U5" s="60" t="s">
        <v>61</v>
      </c>
      <c r="V5" s="60" t="s">
        <v>62</v>
      </c>
      <c r="W5" s="60" t="s">
        <v>63</v>
      </c>
      <c r="X5" s="63"/>
      <c r="Y5" s="60" t="s">
        <v>60</v>
      </c>
      <c r="Z5" s="60" t="s">
        <v>65</v>
      </c>
      <c r="AA5" s="60" t="s">
        <v>524</v>
      </c>
      <c r="AB5" s="60" t="s">
        <v>67</v>
      </c>
      <c r="AC5" s="60" t="s">
        <v>68</v>
      </c>
      <c r="AD5" s="60" t="s">
        <v>69</v>
      </c>
    </row>
    <row r="6" ht="35" customHeight="1" spans="1:30">
      <c r="A6" s="150"/>
      <c r="B6" s="150"/>
      <c r="C6" s="150"/>
      <c r="D6" s="150"/>
      <c r="E6" s="150"/>
      <c r="F6" s="150"/>
      <c r="G6" s="150"/>
      <c r="H6" s="150"/>
      <c r="I6" s="162"/>
      <c r="J6" s="80" t="s">
        <v>60</v>
      </c>
      <c r="K6" s="80"/>
      <c r="L6" s="80" t="s">
        <v>525</v>
      </c>
      <c r="M6" s="80" t="s">
        <v>526</v>
      </c>
      <c r="N6" s="80" t="s">
        <v>527</v>
      </c>
      <c r="O6" s="80" t="s">
        <v>528</v>
      </c>
      <c r="P6" s="80" t="s">
        <v>529</v>
      </c>
      <c r="Q6" s="80" t="s">
        <v>530</v>
      </c>
      <c r="R6" s="80" t="s">
        <v>531</v>
      </c>
      <c r="S6" s="177"/>
      <c r="T6" s="178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ht="35" customHeight="1" spans="1:30">
      <c r="A7" s="151"/>
      <c r="B7" s="151"/>
      <c r="C7" s="151"/>
      <c r="D7" s="151"/>
      <c r="E7" s="151"/>
      <c r="F7" s="151"/>
      <c r="G7" s="151"/>
      <c r="H7" s="151"/>
      <c r="I7" s="163"/>
      <c r="J7" s="164" t="s">
        <v>60</v>
      </c>
      <c r="K7" s="164" t="s">
        <v>532</v>
      </c>
      <c r="L7" s="80"/>
      <c r="M7" s="80"/>
      <c r="N7" s="80"/>
      <c r="O7" s="80"/>
      <c r="P7" s="80"/>
      <c r="Q7" s="80"/>
      <c r="R7" s="80"/>
      <c r="S7" s="179"/>
      <c r="T7" s="180"/>
      <c r="U7" s="66"/>
      <c r="V7" s="66"/>
      <c r="W7" s="66"/>
      <c r="X7" s="66"/>
      <c r="Y7" s="66"/>
      <c r="Z7" s="66"/>
      <c r="AA7" s="66"/>
      <c r="AB7" s="66"/>
      <c r="AC7" s="66"/>
      <c r="AD7" s="66"/>
    </row>
    <row r="8" ht="15" customHeight="1" spans="1:30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43">
        <v>10</v>
      </c>
      <c r="K8" s="43">
        <v>11</v>
      </c>
      <c r="L8" s="43">
        <v>12</v>
      </c>
      <c r="M8" s="43">
        <v>13</v>
      </c>
      <c r="N8" s="43">
        <v>14</v>
      </c>
      <c r="O8" s="43">
        <v>15</v>
      </c>
      <c r="P8" s="43">
        <v>16</v>
      </c>
      <c r="Q8" s="181">
        <v>17</v>
      </c>
      <c r="R8" s="181">
        <v>18</v>
      </c>
      <c r="S8" s="181">
        <v>19</v>
      </c>
      <c r="T8" s="181">
        <v>20</v>
      </c>
      <c r="U8" s="181">
        <v>21</v>
      </c>
      <c r="V8" s="181">
        <v>22</v>
      </c>
      <c r="W8" s="181">
        <v>23</v>
      </c>
      <c r="X8" s="181">
        <v>24</v>
      </c>
      <c r="Y8" s="181">
        <v>25</v>
      </c>
      <c r="Z8" s="181">
        <v>26</v>
      </c>
      <c r="AA8" s="181">
        <v>27</v>
      </c>
      <c r="AB8" s="181">
        <v>28</v>
      </c>
      <c r="AC8" s="181">
        <v>29</v>
      </c>
      <c r="AD8" s="181">
        <v>30</v>
      </c>
    </row>
    <row r="9" ht="25" customHeight="1" spans="1:30">
      <c r="A9" s="97" t="s">
        <v>533</v>
      </c>
      <c r="B9" s="97" t="s">
        <v>534</v>
      </c>
      <c r="C9" s="97" t="s">
        <v>535</v>
      </c>
      <c r="D9" s="152"/>
      <c r="E9" s="97" t="s">
        <v>106</v>
      </c>
      <c r="F9" s="97" t="s">
        <v>536</v>
      </c>
      <c r="G9" s="97" t="s">
        <v>537</v>
      </c>
      <c r="H9" s="97" t="s">
        <v>91</v>
      </c>
      <c r="I9" s="165">
        <v>28</v>
      </c>
      <c r="J9" s="166">
        <v>28</v>
      </c>
      <c r="K9" s="166"/>
      <c r="L9" s="166">
        <v>28</v>
      </c>
      <c r="M9" s="43"/>
      <c r="N9" s="43"/>
      <c r="O9" s="43"/>
      <c r="P9" s="43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</row>
    <row r="10" ht="25" customHeight="1" spans="1:30">
      <c r="A10" s="97" t="s">
        <v>533</v>
      </c>
      <c r="B10" s="97" t="s">
        <v>538</v>
      </c>
      <c r="C10" s="97" t="s">
        <v>539</v>
      </c>
      <c r="D10" s="152"/>
      <c r="E10" s="97" t="s">
        <v>104</v>
      </c>
      <c r="F10" s="97" t="s">
        <v>540</v>
      </c>
      <c r="G10" s="97" t="s">
        <v>537</v>
      </c>
      <c r="H10" s="97" t="s">
        <v>91</v>
      </c>
      <c r="I10" s="165">
        <v>294</v>
      </c>
      <c r="J10" s="166">
        <v>294</v>
      </c>
      <c r="K10" s="166"/>
      <c r="L10" s="166">
        <v>294</v>
      </c>
      <c r="M10" s="43"/>
      <c r="N10" s="43"/>
      <c r="O10" s="43"/>
      <c r="P10" s="43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</row>
    <row r="11" ht="25" customHeight="1" spans="1:30">
      <c r="A11" s="97" t="s">
        <v>533</v>
      </c>
      <c r="B11" s="97" t="s">
        <v>541</v>
      </c>
      <c r="C11" s="97" t="s">
        <v>542</v>
      </c>
      <c r="D11" s="152"/>
      <c r="E11" s="97" t="s">
        <v>104</v>
      </c>
      <c r="F11" s="97" t="s">
        <v>540</v>
      </c>
      <c r="G11" s="97" t="s">
        <v>537</v>
      </c>
      <c r="H11" s="97" t="s">
        <v>91</v>
      </c>
      <c r="I11" s="165">
        <v>115</v>
      </c>
      <c r="J11" s="166">
        <v>115</v>
      </c>
      <c r="K11" s="166"/>
      <c r="L11" s="166">
        <v>115</v>
      </c>
      <c r="M11" s="43"/>
      <c r="N11" s="43"/>
      <c r="O11" s="43"/>
      <c r="P11" s="43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</row>
    <row r="12" ht="25" customHeight="1" spans="1:30">
      <c r="A12" s="97" t="s">
        <v>533</v>
      </c>
      <c r="B12" s="97" t="s">
        <v>543</v>
      </c>
      <c r="C12" s="97" t="s">
        <v>544</v>
      </c>
      <c r="D12" s="152"/>
      <c r="E12" s="97" t="s">
        <v>102</v>
      </c>
      <c r="F12" s="97" t="s">
        <v>545</v>
      </c>
      <c r="G12" s="97" t="s">
        <v>537</v>
      </c>
      <c r="H12" s="97" t="s">
        <v>91</v>
      </c>
      <c r="I12" s="165">
        <v>5</v>
      </c>
      <c r="J12" s="166">
        <v>5</v>
      </c>
      <c r="K12" s="166"/>
      <c r="L12" s="166">
        <v>5</v>
      </c>
      <c r="M12" s="43"/>
      <c r="N12" s="43"/>
      <c r="O12" s="43"/>
      <c r="P12" s="43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</row>
    <row r="13" ht="25" customHeight="1" spans="1:30">
      <c r="A13" s="97" t="s">
        <v>533</v>
      </c>
      <c r="B13" s="97" t="s">
        <v>546</v>
      </c>
      <c r="C13" s="97" t="s">
        <v>547</v>
      </c>
      <c r="D13" s="152"/>
      <c r="E13" s="97" t="s">
        <v>104</v>
      </c>
      <c r="F13" s="97" t="s">
        <v>540</v>
      </c>
      <c r="G13" s="97" t="s">
        <v>537</v>
      </c>
      <c r="H13" s="97" t="s">
        <v>91</v>
      </c>
      <c r="I13" s="165">
        <v>15</v>
      </c>
      <c r="J13" s="166">
        <v>15</v>
      </c>
      <c r="K13" s="166"/>
      <c r="L13" s="166">
        <v>15</v>
      </c>
      <c r="M13" s="43"/>
      <c r="N13" s="43"/>
      <c r="O13" s="43"/>
      <c r="P13" s="43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</row>
    <row r="14" ht="25" customHeight="1" spans="1:30">
      <c r="A14" s="97" t="s">
        <v>533</v>
      </c>
      <c r="B14" s="97" t="s">
        <v>548</v>
      </c>
      <c r="C14" s="97" t="s">
        <v>549</v>
      </c>
      <c r="D14" s="152"/>
      <c r="E14" s="97" t="s">
        <v>124</v>
      </c>
      <c r="F14" s="97" t="s">
        <v>550</v>
      </c>
      <c r="G14" s="97" t="s">
        <v>487</v>
      </c>
      <c r="H14" s="97" t="s">
        <v>287</v>
      </c>
      <c r="I14" s="165">
        <v>113</v>
      </c>
      <c r="J14" s="166">
        <v>113</v>
      </c>
      <c r="K14" s="166"/>
      <c r="L14" s="166">
        <v>113</v>
      </c>
      <c r="M14" s="43"/>
      <c r="N14" s="43"/>
      <c r="O14" s="43"/>
      <c r="P14" s="43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</row>
    <row r="15" ht="25" customHeight="1" spans="1:30">
      <c r="A15" s="152"/>
      <c r="B15" s="152"/>
      <c r="C15" s="152"/>
      <c r="D15" s="152"/>
      <c r="E15" s="152"/>
      <c r="F15" s="152"/>
      <c r="G15" s="97" t="s">
        <v>551</v>
      </c>
      <c r="H15" s="97" t="s">
        <v>367</v>
      </c>
      <c r="I15" s="165">
        <v>27</v>
      </c>
      <c r="J15" s="166">
        <v>27</v>
      </c>
      <c r="K15" s="166"/>
      <c r="L15" s="166">
        <v>27</v>
      </c>
      <c r="M15" s="43"/>
      <c r="N15" s="43"/>
      <c r="O15" s="43"/>
      <c r="P15" s="43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</row>
    <row r="16" ht="25" customHeight="1" spans="1:30">
      <c r="A16" s="97" t="s">
        <v>552</v>
      </c>
      <c r="B16" s="97" t="s">
        <v>553</v>
      </c>
      <c r="C16" s="97" t="s">
        <v>554</v>
      </c>
      <c r="D16" s="152"/>
      <c r="E16" s="97" t="s">
        <v>108</v>
      </c>
      <c r="F16" s="97" t="s">
        <v>555</v>
      </c>
      <c r="G16" s="97" t="s">
        <v>556</v>
      </c>
      <c r="H16" s="97" t="s">
        <v>275</v>
      </c>
      <c r="I16" s="165">
        <v>10</v>
      </c>
      <c r="J16" s="166">
        <v>10</v>
      </c>
      <c r="K16" s="166"/>
      <c r="L16" s="166">
        <v>10</v>
      </c>
      <c r="M16" s="43"/>
      <c r="N16" s="43"/>
      <c r="O16" s="43"/>
      <c r="P16" s="43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</row>
    <row r="17" ht="25" customHeight="1" spans="1:30">
      <c r="A17" s="97" t="s">
        <v>557</v>
      </c>
      <c r="B17" s="97" t="s">
        <v>558</v>
      </c>
      <c r="C17" s="97" t="s">
        <v>559</v>
      </c>
      <c r="D17" s="152"/>
      <c r="E17" s="97" t="s">
        <v>128</v>
      </c>
      <c r="F17" s="97" t="s">
        <v>560</v>
      </c>
      <c r="G17" s="97" t="s">
        <v>556</v>
      </c>
      <c r="H17" s="97" t="s">
        <v>275</v>
      </c>
      <c r="I17" s="165">
        <v>10</v>
      </c>
      <c r="J17" s="166">
        <v>10</v>
      </c>
      <c r="K17" s="166"/>
      <c r="L17" s="166">
        <v>10</v>
      </c>
      <c r="M17" s="43"/>
      <c r="N17" s="43"/>
      <c r="O17" s="43"/>
      <c r="P17" s="43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</row>
    <row r="18" ht="25" customHeight="1" spans="1:30">
      <c r="A18" s="97" t="s">
        <v>557</v>
      </c>
      <c r="B18" s="97" t="s">
        <v>561</v>
      </c>
      <c r="C18" s="97" t="s">
        <v>562</v>
      </c>
      <c r="D18" s="152"/>
      <c r="E18" s="97" t="s">
        <v>128</v>
      </c>
      <c r="F18" s="97" t="s">
        <v>560</v>
      </c>
      <c r="G18" s="97" t="s">
        <v>510</v>
      </c>
      <c r="H18" s="97" t="s">
        <v>288</v>
      </c>
      <c r="I18" s="165">
        <v>0.84</v>
      </c>
      <c r="J18" s="166">
        <v>0.84</v>
      </c>
      <c r="K18" s="166"/>
      <c r="L18" s="166">
        <v>0.84</v>
      </c>
      <c r="M18" s="43"/>
      <c r="N18" s="43"/>
      <c r="O18" s="43"/>
      <c r="P18" s="43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</row>
    <row r="19" ht="25" customHeight="1" spans="1:30">
      <c r="A19" s="152"/>
      <c r="B19" s="152"/>
      <c r="C19" s="152"/>
      <c r="D19" s="152"/>
      <c r="E19" s="152"/>
      <c r="F19" s="152"/>
      <c r="G19" s="97" t="s">
        <v>563</v>
      </c>
      <c r="H19" s="97" t="s">
        <v>278</v>
      </c>
      <c r="I19" s="165">
        <v>1.8</v>
      </c>
      <c r="J19" s="166">
        <v>1.8</v>
      </c>
      <c r="K19" s="166"/>
      <c r="L19" s="166">
        <v>1.8</v>
      </c>
      <c r="M19" s="43"/>
      <c r="N19" s="43"/>
      <c r="O19" s="43"/>
      <c r="P19" s="43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</row>
    <row r="20" ht="25" customHeight="1" spans="1:30">
      <c r="A20" s="152"/>
      <c r="B20" s="152"/>
      <c r="C20" s="152"/>
      <c r="D20" s="152"/>
      <c r="E20" s="152"/>
      <c r="F20" s="152"/>
      <c r="G20" s="97" t="s">
        <v>564</v>
      </c>
      <c r="H20" s="97" t="s">
        <v>283</v>
      </c>
      <c r="I20" s="165">
        <v>2.36</v>
      </c>
      <c r="J20" s="166">
        <v>2.36</v>
      </c>
      <c r="K20" s="166"/>
      <c r="L20" s="167">
        <v>2.36</v>
      </c>
      <c r="M20" s="43"/>
      <c r="N20" s="43"/>
      <c r="O20" s="43"/>
      <c r="P20" s="43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</row>
    <row r="21" ht="25" customHeight="1" spans="1:30">
      <c r="A21" s="97" t="s">
        <v>557</v>
      </c>
      <c r="B21" s="97" t="s">
        <v>565</v>
      </c>
      <c r="C21" s="97" t="s">
        <v>566</v>
      </c>
      <c r="D21" s="152"/>
      <c r="E21" s="97" t="s">
        <v>128</v>
      </c>
      <c r="F21" s="97" t="s">
        <v>560</v>
      </c>
      <c r="G21" s="97" t="s">
        <v>567</v>
      </c>
      <c r="H21" s="97" t="s">
        <v>382</v>
      </c>
      <c r="I21" s="165">
        <v>94.5</v>
      </c>
      <c r="J21" s="166">
        <v>94.5</v>
      </c>
      <c r="K21" s="166"/>
      <c r="L21" s="167">
        <v>94.5</v>
      </c>
      <c r="M21" s="43"/>
      <c r="N21" s="43"/>
      <c r="O21" s="43"/>
      <c r="P21" s="43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</row>
    <row r="22" ht="25" customHeight="1" spans="1:30">
      <c r="A22" s="152"/>
      <c r="B22" s="152"/>
      <c r="C22" s="152"/>
      <c r="D22" s="152"/>
      <c r="E22" s="152"/>
      <c r="F22" s="152"/>
      <c r="G22" s="97" t="s">
        <v>568</v>
      </c>
      <c r="H22" s="97" t="s">
        <v>389</v>
      </c>
      <c r="I22" s="165">
        <v>35.5</v>
      </c>
      <c r="J22" s="166">
        <v>35.5</v>
      </c>
      <c r="K22" s="166"/>
      <c r="L22" s="167">
        <v>35.5</v>
      </c>
      <c r="M22" s="43"/>
      <c r="N22" s="43"/>
      <c r="O22" s="43"/>
      <c r="P22" s="43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</row>
    <row r="23" ht="25" customHeight="1" spans="1:30">
      <c r="A23" s="97" t="s">
        <v>557</v>
      </c>
      <c r="B23" s="97" t="s">
        <v>569</v>
      </c>
      <c r="C23" s="97" t="s">
        <v>570</v>
      </c>
      <c r="D23" s="152"/>
      <c r="E23" s="97" t="s">
        <v>124</v>
      </c>
      <c r="F23" s="97" t="s">
        <v>550</v>
      </c>
      <c r="G23" s="97" t="s">
        <v>484</v>
      </c>
      <c r="H23" s="97" t="s">
        <v>264</v>
      </c>
      <c r="I23" s="165">
        <v>4.4</v>
      </c>
      <c r="J23" s="166">
        <v>4.4</v>
      </c>
      <c r="K23" s="166"/>
      <c r="L23" s="167">
        <v>4.4</v>
      </c>
      <c r="M23" s="43"/>
      <c r="N23" s="43"/>
      <c r="O23" s="43"/>
      <c r="P23" s="43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</row>
    <row r="24" ht="25" customHeight="1" spans="1:30">
      <c r="A24" s="152"/>
      <c r="B24" s="152"/>
      <c r="C24" s="152"/>
      <c r="D24" s="152"/>
      <c r="E24" s="152"/>
      <c r="F24" s="152"/>
      <c r="G24" s="97" t="s">
        <v>563</v>
      </c>
      <c r="H24" s="97" t="s">
        <v>278</v>
      </c>
      <c r="I24" s="165">
        <v>2.5</v>
      </c>
      <c r="J24" s="166">
        <v>2.5</v>
      </c>
      <c r="K24" s="166"/>
      <c r="L24" s="167">
        <v>2.5</v>
      </c>
      <c r="M24" s="43"/>
      <c r="N24" s="43"/>
      <c r="O24" s="43"/>
      <c r="P24" s="43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</row>
    <row r="25" ht="25" customHeight="1" spans="1:30">
      <c r="A25" s="152"/>
      <c r="B25" s="152"/>
      <c r="C25" s="152"/>
      <c r="D25" s="152"/>
      <c r="E25" s="152"/>
      <c r="F25" s="152"/>
      <c r="G25" s="97" t="s">
        <v>556</v>
      </c>
      <c r="H25" s="97" t="s">
        <v>275</v>
      </c>
      <c r="I25" s="165">
        <v>4.3</v>
      </c>
      <c r="J25" s="166">
        <v>4.3</v>
      </c>
      <c r="K25" s="166"/>
      <c r="L25" s="167">
        <v>4.3</v>
      </c>
      <c r="M25" s="168"/>
      <c r="N25" s="168"/>
      <c r="O25" s="168"/>
      <c r="P25" s="168"/>
      <c r="Q25" s="168"/>
      <c r="R25" s="168"/>
      <c r="S25" s="182"/>
      <c r="T25" s="168"/>
      <c r="U25" s="183"/>
      <c r="V25" s="183"/>
      <c r="W25" s="183"/>
      <c r="X25" s="168"/>
      <c r="Y25" s="182"/>
      <c r="Z25" s="168"/>
      <c r="AA25" s="168"/>
      <c r="AB25" s="168"/>
      <c r="AC25" s="168"/>
      <c r="AD25" s="168"/>
    </row>
    <row r="26" ht="25" customHeight="1" spans="1:30">
      <c r="A26" s="152"/>
      <c r="B26" s="152"/>
      <c r="C26" s="152"/>
      <c r="D26" s="152"/>
      <c r="E26" s="152"/>
      <c r="F26" s="152"/>
      <c r="G26" s="97" t="s">
        <v>487</v>
      </c>
      <c r="H26" s="97" t="s">
        <v>287</v>
      </c>
      <c r="I26" s="165">
        <v>30.8</v>
      </c>
      <c r="J26" s="166">
        <v>30.8</v>
      </c>
      <c r="K26" s="166"/>
      <c r="L26" s="167">
        <v>30.8</v>
      </c>
      <c r="M26" s="168"/>
      <c r="N26" s="168"/>
      <c r="O26" s="168"/>
      <c r="P26" s="168"/>
      <c r="Q26" s="168"/>
      <c r="R26" s="168"/>
      <c r="S26" s="182"/>
      <c r="T26" s="168"/>
      <c r="U26" s="122"/>
      <c r="V26" s="122"/>
      <c r="W26" s="122"/>
      <c r="X26" s="168"/>
      <c r="Y26" s="182"/>
      <c r="Z26" s="168"/>
      <c r="AA26" s="168"/>
      <c r="AB26" s="168"/>
      <c r="AC26" s="168"/>
      <c r="AD26" s="122"/>
    </row>
    <row r="27" ht="25" customHeight="1" spans="1:30">
      <c r="A27" s="97" t="s">
        <v>552</v>
      </c>
      <c r="B27" s="97" t="s">
        <v>571</v>
      </c>
      <c r="C27" s="97" t="s">
        <v>572</v>
      </c>
      <c r="D27" s="152"/>
      <c r="E27" s="97" t="s">
        <v>108</v>
      </c>
      <c r="F27" s="97" t="s">
        <v>555</v>
      </c>
      <c r="G27" s="97" t="s">
        <v>537</v>
      </c>
      <c r="H27" s="97" t="s">
        <v>91</v>
      </c>
      <c r="I27" s="165">
        <v>40</v>
      </c>
      <c r="J27" s="166">
        <v>40</v>
      </c>
      <c r="K27" s="166"/>
      <c r="L27" s="167">
        <v>40</v>
      </c>
      <c r="M27" s="168"/>
      <c r="N27" s="168"/>
      <c r="O27" s="168"/>
      <c r="P27" s="168"/>
      <c r="Q27" s="168"/>
      <c r="R27" s="168"/>
      <c r="S27" s="182"/>
      <c r="T27" s="168"/>
      <c r="U27" s="122"/>
      <c r="V27" s="122"/>
      <c r="W27" s="122"/>
      <c r="X27" s="168"/>
      <c r="Y27" s="182"/>
      <c r="Z27" s="168"/>
      <c r="AA27" s="168"/>
      <c r="AB27" s="168"/>
      <c r="AC27" s="168"/>
      <c r="AD27" s="122"/>
    </row>
    <row r="28" ht="25" customHeight="1" spans="1:30">
      <c r="A28" s="97" t="s">
        <v>557</v>
      </c>
      <c r="B28" s="97" t="s">
        <v>573</v>
      </c>
      <c r="C28" s="97" t="s">
        <v>574</v>
      </c>
      <c r="D28" s="97" t="s">
        <v>488</v>
      </c>
      <c r="E28" s="97" t="s">
        <v>126</v>
      </c>
      <c r="F28" s="97" t="s">
        <v>491</v>
      </c>
      <c r="G28" s="97" t="s">
        <v>510</v>
      </c>
      <c r="H28" s="97" t="s">
        <v>288</v>
      </c>
      <c r="I28" s="165">
        <v>8.99</v>
      </c>
      <c r="J28" s="166">
        <v>8.99</v>
      </c>
      <c r="K28" s="166"/>
      <c r="L28" s="167">
        <v>8.99</v>
      </c>
      <c r="M28" s="168"/>
      <c r="N28" s="168"/>
      <c r="O28" s="168"/>
      <c r="P28" s="168"/>
      <c r="Q28" s="168"/>
      <c r="R28" s="168"/>
      <c r="S28" s="182"/>
      <c r="T28" s="168"/>
      <c r="U28" s="122"/>
      <c r="V28" s="122"/>
      <c r="W28" s="122"/>
      <c r="X28" s="168"/>
      <c r="Y28" s="182"/>
      <c r="Z28" s="168"/>
      <c r="AA28" s="168"/>
      <c r="AB28" s="168"/>
      <c r="AC28" s="168"/>
      <c r="AD28" s="122"/>
    </row>
    <row r="29" ht="25" customHeight="1" spans="1:30">
      <c r="A29" s="152"/>
      <c r="B29" s="152"/>
      <c r="C29" s="152"/>
      <c r="D29" s="152"/>
      <c r="E29" s="152"/>
      <c r="F29" s="152"/>
      <c r="G29" s="97" t="s">
        <v>575</v>
      </c>
      <c r="H29" s="97" t="s">
        <v>297</v>
      </c>
      <c r="I29" s="165">
        <v>3.9996</v>
      </c>
      <c r="J29" s="166">
        <v>3.9996</v>
      </c>
      <c r="K29" s="166"/>
      <c r="L29" s="167">
        <v>3.9996</v>
      </c>
      <c r="M29" s="168"/>
      <c r="N29" s="168"/>
      <c r="O29" s="168"/>
      <c r="P29" s="168"/>
      <c r="Q29" s="168"/>
      <c r="R29" s="168"/>
      <c r="S29" s="182"/>
      <c r="T29" s="168"/>
      <c r="U29" s="122"/>
      <c r="V29" s="122"/>
      <c r="W29" s="122"/>
      <c r="X29" s="168"/>
      <c r="Y29" s="182"/>
      <c r="Z29" s="168"/>
      <c r="AA29" s="168"/>
      <c r="AB29" s="168"/>
      <c r="AC29" s="168"/>
      <c r="AD29" s="122"/>
    </row>
    <row r="30" ht="25" customHeight="1" spans="1:30">
      <c r="A30" s="152"/>
      <c r="B30" s="152"/>
      <c r="C30" s="152"/>
      <c r="D30" s="152"/>
      <c r="E30" s="152"/>
      <c r="F30" s="152"/>
      <c r="G30" s="97" t="s">
        <v>576</v>
      </c>
      <c r="H30" s="97" t="s">
        <v>299</v>
      </c>
      <c r="I30" s="165">
        <v>3.84</v>
      </c>
      <c r="J30" s="166">
        <v>3.84</v>
      </c>
      <c r="K30" s="166"/>
      <c r="L30" s="167">
        <v>3.84</v>
      </c>
      <c r="M30" s="168"/>
      <c r="N30" s="168"/>
      <c r="O30" s="168"/>
      <c r="P30" s="168"/>
      <c r="Q30" s="168"/>
      <c r="R30" s="168"/>
      <c r="S30" s="182"/>
      <c r="T30" s="168"/>
      <c r="U30" s="122"/>
      <c r="V30" s="122"/>
      <c r="W30" s="122"/>
      <c r="X30" s="168"/>
      <c r="Y30" s="182"/>
      <c r="Z30" s="168"/>
      <c r="AA30" s="168"/>
      <c r="AB30" s="168"/>
      <c r="AC30" s="168"/>
      <c r="AD30" s="122"/>
    </row>
    <row r="31" ht="25" customHeight="1" spans="1:30">
      <c r="A31" s="152"/>
      <c r="B31" s="152"/>
      <c r="C31" s="152"/>
      <c r="D31" s="152"/>
      <c r="E31" s="152"/>
      <c r="F31" s="152"/>
      <c r="G31" s="97" t="s">
        <v>577</v>
      </c>
      <c r="H31" s="97" t="s">
        <v>301</v>
      </c>
      <c r="I31" s="165">
        <v>3.9996</v>
      </c>
      <c r="J31" s="166">
        <v>3.9996</v>
      </c>
      <c r="K31" s="166"/>
      <c r="L31" s="167">
        <v>3.9996</v>
      </c>
      <c r="M31" s="168"/>
      <c r="N31" s="168"/>
      <c r="O31" s="168"/>
      <c r="P31" s="168"/>
      <c r="Q31" s="168"/>
      <c r="R31" s="168"/>
      <c r="S31" s="182"/>
      <c r="T31" s="168"/>
      <c r="U31" s="122"/>
      <c r="V31" s="122"/>
      <c r="W31" s="122"/>
      <c r="X31" s="168"/>
      <c r="Y31" s="182"/>
      <c r="Z31" s="168"/>
      <c r="AA31" s="168"/>
      <c r="AB31" s="168"/>
      <c r="AC31" s="168"/>
      <c r="AD31" s="122"/>
    </row>
    <row r="32" ht="25" customHeight="1" spans="1:30">
      <c r="A32" s="152"/>
      <c r="B32" s="152"/>
      <c r="C32" s="152"/>
      <c r="D32" s="152"/>
      <c r="E32" s="152"/>
      <c r="F32" s="152"/>
      <c r="G32" s="97" t="s">
        <v>578</v>
      </c>
      <c r="H32" s="97" t="s">
        <v>305</v>
      </c>
      <c r="I32" s="165">
        <v>0.12</v>
      </c>
      <c r="J32" s="166">
        <v>0.12</v>
      </c>
      <c r="K32" s="166"/>
      <c r="L32" s="167">
        <v>0.12</v>
      </c>
      <c r="M32" s="168"/>
      <c r="N32" s="168"/>
      <c r="O32" s="168"/>
      <c r="P32" s="168"/>
      <c r="Q32" s="168"/>
      <c r="R32" s="168"/>
      <c r="S32" s="182"/>
      <c r="T32" s="168"/>
      <c r="U32" s="122"/>
      <c r="V32" s="122"/>
      <c r="W32" s="122"/>
      <c r="X32" s="168"/>
      <c r="Y32" s="182"/>
      <c r="Z32" s="168"/>
      <c r="AA32" s="168"/>
      <c r="AB32" s="168"/>
      <c r="AC32" s="168"/>
      <c r="AD32" s="122"/>
    </row>
    <row r="33" ht="25" customHeight="1" spans="1:30">
      <c r="A33" s="152"/>
      <c r="B33" s="152"/>
      <c r="C33" s="152"/>
      <c r="D33" s="152"/>
      <c r="E33" s="152"/>
      <c r="F33" s="152"/>
      <c r="G33" s="97" t="s">
        <v>579</v>
      </c>
      <c r="H33" s="97" t="s">
        <v>308</v>
      </c>
      <c r="I33" s="165">
        <v>1.0012</v>
      </c>
      <c r="J33" s="166">
        <v>1.0012</v>
      </c>
      <c r="K33" s="166"/>
      <c r="L33" s="167">
        <v>1.0012</v>
      </c>
      <c r="M33" s="168"/>
      <c r="N33" s="168"/>
      <c r="O33" s="168"/>
      <c r="P33" s="168"/>
      <c r="Q33" s="168"/>
      <c r="R33" s="168"/>
      <c r="S33" s="182"/>
      <c r="T33" s="168"/>
      <c r="U33" s="122"/>
      <c r="V33" s="122"/>
      <c r="W33" s="122"/>
      <c r="X33" s="168"/>
      <c r="Y33" s="182"/>
      <c r="Z33" s="168"/>
      <c r="AA33" s="168"/>
      <c r="AB33" s="168"/>
      <c r="AC33" s="168"/>
      <c r="AD33" s="122"/>
    </row>
    <row r="34" ht="25" customHeight="1" spans="1:30">
      <c r="A34" s="152"/>
      <c r="B34" s="152"/>
      <c r="C34" s="152"/>
      <c r="D34" s="152"/>
      <c r="E34" s="152"/>
      <c r="F34" s="152"/>
      <c r="G34" s="97" t="s">
        <v>580</v>
      </c>
      <c r="H34" s="97" t="s">
        <v>284</v>
      </c>
      <c r="I34" s="165">
        <v>4.2</v>
      </c>
      <c r="J34" s="166">
        <v>4.2</v>
      </c>
      <c r="K34" s="166"/>
      <c r="L34" s="167">
        <v>4.2</v>
      </c>
      <c r="M34" s="168"/>
      <c r="N34" s="168"/>
      <c r="O34" s="168"/>
      <c r="P34" s="168"/>
      <c r="Q34" s="168"/>
      <c r="R34" s="168"/>
      <c r="S34" s="182"/>
      <c r="T34" s="168"/>
      <c r="U34" s="122"/>
      <c r="V34" s="122"/>
      <c r="W34" s="122"/>
      <c r="X34" s="168"/>
      <c r="Y34" s="182"/>
      <c r="Z34" s="168"/>
      <c r="AA34" s="168"/>
      <c r="AB34" s="168"/>
      <c r="AC34" s="168"/>
      <c r="AD34" s="122"/>
    </row>
    <row r="35" ht="25" customHeight="1" spans="1:30">
      <c r="A35" s="153"/>
      <c r="B35" s="153"/>
      <c r="C35" s="153"/>
      <c r="D35" s="153"/>
      <c r="E35" s="153"/>
      <c r="F35" s="153"/>
      <c r="G35" s="103" t="s">
        <v>563</v>
      </c>
      <c r="H35" s="103" t="s">
        <v>278</v>
      </c>
      <c r="I35" s="169">
        <v>1.5</v>
      </c>
      <c r="J35" s="170">
        <v>1.5</v>
      </c>
      <c r="K35" s="170"/>
      <c r="L35" s="171">
        <v>1.5</v>
      </c>
      <c r="M35" s="168"/>
      <c r="N35" s="168"/>
      <c r="O35" s="168"/>
      <c r="P35" s="168"/>
      <c r="Q35" s="168"/>
      <c r="R35" s="168"/>
      <c r="S35" s="182"/>
      <c r="T35" s="168"/>
      <c r="U35" s="122"/>
      <c r="V35" s="122"/>
      <c r="W35" s="122"/>
      <c r="X35" s="168"/>
      <c r="Y35" s="182"/>
      <c r="Z35" s="168"/>
      <c r="AA35" s="168"/>
      <c r="AB35" s="168"/>
      <c r="AC35" s="168"/>
      <c r="AD35" s="122"/>
    </row>
    <row r="36" ht="25" customHeight="1" spans="1:30">
      <c r="A36" s="154"/>
      <c r="B36" s="154"/>
      <c r="C36" s="154"/>
      <c r="D36" s="154"/>
      <c r="E36" s="154"/>
      <c r="F36" s="154"/>
      <c r="G36" s="108" t="s">
        <v>581</v>
      </c>
      <c r="H36" s="108" t="s">
        <v>323</v>
      </c>
      <c r="I36" s="172">
        <v>17.95</v>
      </c>
      <c r="J36" s="173">
        <v>17.95</v>
      </c>
      <c r="K36" s="173"/>
      <c r="L36" s="173">
        <v>17.95</v>
      </c>
      <c r="M36" s="168"/>
      <c r="N36" s="168"/>
      <c r="O36" s="168"/>
      <c r="P36" s="168"/>
      <c r="Q36" s="168"/>
      <c r="R36" s="168"/>
      <c r="S36" s="182"/>
      <c r="T36" s="168"/>
      <c r="U36" s="122"/>
      <c r="V36" s="122"/>
      <c r="W36" s="122"/>
      <c r="X36" s="168"/>
      <c r="Y36" s="182"/>
      <c r="Z36" s="168"/>
      <c r="AA36" s="168"/>
      <c r="AB36" s="168"/>
      <c r="AC36" s="168"/>
      <c r="AD36" s="122"/>
    </row>
    <row r="37" ht="25" customHeight="1" spans="1:30">
      <c r="A37" s="154"/>
      <c r="B37" s="154"/>
      <c r="C37" s="154"/>
      <c r="D37" s="154"/>
      <c r="E37" s="154"/>
      <c r="F37" s="154"/>
      <c r="G37" s="108" t="s">
        <v>564</v>
      </c>
      <c r="H37" s="108" t="s">
        <v>283</v>
      </c>
      <c r="I37" s="172">
        <v>3.9996</v>
      </c>
      <c r="J37" s="173">
        <v>3.9996</v>
      </c>
      <c r="K37" s="173"/>
      <c r="L37" s="173">
        <v>3.9996</v>
      </c>
      <c r="M37" s="168"/>
      <c r="N37" s="168"/>
      <c r="O37" s="168"/>
      <c r="P37" s="168"/>
      <c r="Q37" s="168"/>
      <c r="R37" s="168"/>
      <c r="S37" s="182"/>
      <c r="T37" s="168"/>
      <c r="U37" s="122"/>
      <c r="V37" s="122"/>
      <c r="W37" s="122"/>
      <c r="X37" s="168"/>
      <c r="Y37" s="182"/>
      <c r="Z37" s="168"/>
      <c r="AA37" s="168"/>
      <c r="AB37" s="168"/>
      <c r="AC37" s="168"/>
      <c r="AD37" s="122"/>
    </row>
    <row r="38" ht="25" customHeight="1" spans="1:30">
      <c r="A38" s="154"/>
      <c r="B38" s="154"/>
      <c r="C38" s="154"/>
      <c r="D38" s="154"/>
      <c r="E38" s="154"/>
      <c r="F38" s="154"/>
      <c r="G38" s="108" t="s">
        <v>487</v>
      </c>
      <c r="H38" s="108" t="s">
        <v>287</v>
      </c>
      <c r="I38" s="172">
        <v>5.4</v>
      </c>
      <c r="J38" s="173">
        <v>5.4</v>
      </c>
      <c r="K38" s="173"/>
      <c r="L38" s="173">
        <v>5.4</v>
      </c>
      <c r="M38" s="168"/>
      <c r="N38" s="168"/>
      <c r="O38" s="168"/>
      <c r="P38" s="168"/>
      <c r="Q38" s="168"/>
      <c r="R38" s="168"/>
      <c r="S38" s="182"/>
      <c r="T38" s="168"/>
      <c r="U38" s="122"/>
      <c r="V38" s="122"/>
      <c r="W38" s="122"/>
      <c r="X38" s="168"/>
      <c r="Y38" s="182"/>
      <c r="Z38" s="168"/>
      <c r="AA38" s="168"/>
      <c r="AB38" s="168"/>
      <c r="AC38" s="168"/>
      <c r="AD38" s="122"/>
    </row>
    <row r="39" s="148" customFormat="1" ht="18.75" customHeight="1" spans="1:30">
      <c r="A39" s="155" t="s">
        <v>152</v>
      </c>
      <c r="B39" s="156"/>
      <c r="C39" s="157"/>
      <c r="D39" s="157"/>
      <c r="E39" s="157"/>
      <c r="F39" s="157"/>
      <c r="G39" s="157"/>
      <c r="H39" s="158"/>
      <c r="I39" s="174">
        <f>SUM(I9:I38)</f>
        <v>889</v>
      </c>
      <c r="J39" s="174">
        <f>SUM(J9:J38)</f>
        <v>889</v>
      </c>
      <c r="K39" s="174"/>
      <c r="L39" s="174">
        <f>SUM(L9:L38)</f>
        <v>889</v>
      </c>
      <c r="M39" s="175"/>
      <c r="N39" s="175"/>
      <c r="O39" s="175"/>
      <c r="P39" s="175"/>
      <c r="Q39" s="175"/>
      <c r="R39" s="175"/>
      <c r="S39" s="174"/>
      <c r="T39" s="175"/>
      <c r="U39" s="184"/>
      <c r="V39" s="184"/>
      <c r="W39" s="184"/>
      <c r="X39" s="175"/>
      <c r="Y39" s="174"/>
      <c r="Z39" s="175"/>
      <c r="AA39" s="175"/>
      <c r="AB39" s="175"/>
      <c r="AC39" s="175"/>
      <c r="AD39" s="175"/>
    </row>
  </sheetData>
  <mergeCells count="36">
    <mergeCell ref="A2:AD2"/>
    <mergeCell ref="A3:H3"/>
    <mergeCell ref="J4:T4"/>
    <mergeCell ref="U4:W4"/>
    <mergeCell ref="Y4:AD4"/>
    <mergeCell ref="J5:R5"/>
    <mergeCell ref="J6:K6"/>
    <mergeCell ref="A39:H39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6:L7"/>
    <mergeCell ref="M6:M7"/>
    <mergeCell ref="N6:N7"/>
    <mergeCell ref="O6:O7"/>
    <mergeCell ref="P6:P7"/>
    <mergeCell ref="Q6:Q7"/>
    <mergeCell ref="R6:R7"/>
    <mergeCell ref="S5:S7"/>
    <mergeCell ref="T5:T7"/>
    <mergeCell ref="U5:U7"/>
    <mergeCell ref="V5:V7"/>
    <mergeCell ref="W5:W7"/>
    <mergeCell ref="X4:X7"/>
    <mergeCell ref="Y5:Y7"/>
    <mergeCell ref="Z5:Z7"/>
    <mergeCell ref="AA5:AA7"/>
    <mergeCell ref="AB5:AB7"/>
    <mergeCell ref="AC5:AC7"/>
    <mergeCell ref="AD5:AD7"/>
  </mergeCells>
  <printOptions horizontalCentered="1"/>
  <pageMargins left="0.308333333333333" right="0.308333333333333" top="0.408333333333333" bottom="0.408333333333333" header="0.25" footer="0.25"/>
  <pageSetup paperSize="9" scale="4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4"/>
  <sheetViews>
    <sheetView topLeftCell="A7" workbookViewId="0">
      <selection activeCell="L11" sqref="L11"/>
    </sheetView>
  </sheetViews>
  <sheetFormatPr defaultColWidth="9.1047619047619" defaultRowHeight="12" customHeight="1"/>
  <cols>
    <col min="1" max="1" width="34.3333333333333" style="1" customWidth="1"/>
    <col min="2" max="2" width="29" style="1" customWidth="1"/>
    <col min="3" max="5" width="23.552380952381" style="1" customWidth="1"/>
    <col min="6" max="6" width="11.3333333333333" style="2" customWidth="1"/>
    <col min="7" max="7" width="25.1047619047619" style="1" customWidth="1"/>
    <col min="8" max="8" width="15.552380952381" style="2" customWidth="1"/>
    <col min="9" max="9" width="13.447619047619" style="2" customWidth="1"/>
    <col min="10" max="10" width="18.8952380952381" style="1" customWidth="1"/>
    <col min="11" max="11" width="9.1047619047619" style="23" customWidth="1"/>
    <col min="12" max="16384" width="9.1047619047619" style="23"/>
  </cols>
  <sheetData>
    <row r="1" customHeight="1" spans="10:10">
      <c r="J1" s="15"/>
    </row>
    <row r="2" s="145" customFormat="1" ht="36" customHeight="1" spans="1:10">
      <c r="A2" s="58" t="s">
        <v>582</v>
      </c>
      <c r="B2" s="58"/>
      <c r="C2" s="58"/>
      <c r="D2" s="58"/>
      <c r="E2" s="58"/>
      <c r="F2" s="58"/>
      <c r="G2" s="58"/>
      <c r="H2" s="58"/>
      <c r="I2" s="58"/>
      <c r="J2" s="58"/>
    </row>
    <row r="3" s="21" customFormat="1" ht="24" customHeight="1" spans="1:10">
      <c r="A3" s="26" t="s">
        <v>1</v>
      </c>
      <c r="B3" s="27"/>
      <c r="C3" s="27"/>
      <c r="D3" s="27"/>
      <c r="E3" s="27"/>
      <c r="G3" s="27"/>
      <c r="J3" s="27"/>
    </row>
    <row r="4" ht="44.25" customHeight="1" spans="1:10">
      <c r="A4" s="9" t="s">
        <v>583</v>
      </c>
      <c r="B4" s="9" t="s">
        <v>584</v>
      </c>
      <c r="C4" s="9" t="s">
        <v>585</v>
      </c>
      <c r="D4" s="9" t="s">
        <v>586</v>
      </c>
      <c r="E4" s="9" t="s">
        <v>587</v>
      </c>
      <c r="F4" s="28" t="s">
        <v>588</v>
      </c>
      <c r="G4" s="9" t="s">
        <v>589</v>
      </c>
      <c r="H4" s="28" t="s">
        <v>590</v>
      </c>
      <c r="I4" s="28" t="s">
        <v>591</v>
      </c>
      <c r="J4" s="9" t="s">
        <v>592</v>
      </c>
    </row>
    <row r="5" ht="14.25" customHeight="1" spans="1:10">
      <c r="A5" s="9">
        <v>1</v>
      </c>
      <c r="B5" s="9">
        <v>2</v>
      </c>
      <c r="C5" s="9">
        <v>3</v>
      </c>
      <c r="D5" s="9">
        <v>4</v>
      </c>
      <c r="E5" s="9">
        <v>5</v>
      </c>
      <c r="F5" s="28">
        <v>6</v>
      </c>
      <c r="G5" s="9">
        <v>7</v>
      </c>
      <c r="H5" s="28">
        <v>8</v>
      </c>
      <c r="I5" s="28">
        <v>9</v>
      </c>
      <c r="J5" s="9">
        <v>10</v>
      </c>
    </row>
    <row r="6" ht="15" customHeight="1" spans="1:10">
      <c r="A6" s="29" t="s">
        <v>72</v>
      </c>
      <c r="B6" s="29"/>
      <c r="C6" s="29"/>
      <c r="D6" s="29"/>
      <c r="E6" s="29"/>
      <c r="F6" s="30"/>
      <c r="G6" s="29"/>
      <c r="H6" s="30"/>
      <c r="I6" s="30"/>
      <c r="J6" s="29"/>
    </row>
    <row r="7" ht="15" customHeight="1" spans="1:10">
      <c r="A7" s="29" t="s">
        <v>76</v>
      </c>
      <c r="B7" s="146"/>
      <c r="C7" s="146"/>
      <c r="D7" s="146"/>
      <c r="E7" s="146"/>
      <c r="F7" s="147"/>
      <c r="G7" s="146"/>
      <c r="H7" s="147"/>
      <c r="I7" s="147"/>
      <c r="J7" s="146"/>
    </row>
    <row r="8" ht="23" customHeight="1" spans="1:10">
      <c r="A8" s="31" t="s">
        <v>593</v>
      </c>
      <c r="B8" s="31" t="s">
        <v>594</v>
      </c>
      <c r="C8" s="29" t="s">
        <v>595</v>
      </c>
      <c r="D8" s="29" t="s">
        <v>596</v>
      </c>
      <c r="E8" s="29" t="s">
        <v>597</v>
      </c>
      <c r="F8" s="30" t="s">
        <v>598</v>
      </c>
      <c r="G8" s="29" t="s">
        <v>599</v>
      </c>
      <c r="H8" s="30" t="s">
        <v>600</v>
      </c>
      <c r="I8" s="30" t="s">
        <v>601</v>
      </c>
      <c r="J8" s="29" t="s">
        <v>602</v>
      </c>
    </row>
    <row r="9" ht="23" customHeight="1" spans="1:10">
      <c r="A9" s="32"/>
      <c r="B9" s="32"/>
      <c r="C9" s="29" t="s">
        <v>603</v>
      </c>
      <c r="D9" s="29" t="s">
        <v>604</v>
      </c>
      <c r="E9" s="29" t="s">
        <v>605</v>
      </c>
      <c r="F9" s="30" t="s">
        <v>598</v>
      </c>
      <c r="G9" s="29" t="s">
        <v>599</v>
      </c>
      <c r="H9" s="30" t="s">
        <v>600</v>
      </c>
      <c r="I9" s="30" t="s">
        <v>601</v>
      </c>
      <c r="J9" s="29" t="s">
        <v>605</v>
      </c>
    </row>
    <row r="10" ht="41" customHeight="1" spans="1:10">
      <c r="A10" s="33"/>
      <c r="B10" s="33"/>
      <c r="C10" s="29" t="s">
        <v>606</v>
      </c>
      <c r="D10" s="29" t="s">
        <v>607</v>
      </c>
      <c r="E10" s="29" t="s">
        <v>608</v>
      </c>
      <c r="F10" s="30" t="s">
        <v>609</v>
      </c>
      <c r="G10" s="29" t="s">
        <v>210</v>
      </c>
      <c r="H10" s="30" t="s">
        <v>610</v>
      </c>
      <c r="I10" s="30" t="s">
        <v>611</v>
      </c>
      <c r="J10" s="29" t="s">
        <v>612</v>
      </c>
    </row>
    <row r="11" ht="23" customHeight="1" spans="1:10">
      <c r="A11" s="31" t="s">
        <v>613</v>
      </c>
      <c r="B11" s="31" t="s">
        <v>614</v>
      </c>
      <c r="C11" s="29" t="s">
        <v>606</v>
      </c>
      <c r="D11" s="29" t="s">
        <v>607</v>
      </c>
      <c r="E11" s="29" t="s">
        <v>615</v>
      </c>
      <c r="F11" s="30" t="s">
        <v>598</v>
      </c>
      <c r="G11" s="29" t="s">
        <v>616</v>
      </c>
      <c r="H11" s="30" t="s">
        <v>617</v>
      </c>
      <c r="I11" s="30" t="s">
        <v>611</v>
      </c>
      <c r="J11" s="29" t="s">
        <v>618</v>
      </c>
    </row>
    <row r="12" ht="23" customHeight="1" spans="1:10">
      <c r="A12" s="32"/>
      <c r="B12" s="32"/>
      <c r="C12" s="29" t="s">
        <v>606</v>
      </c>
      <c r="D12" s="29" t="s">
        <v>607</v>
      </c>
      <c r="E12" s="29" t="s">
        <v>619</v>
      </c>
      <c r="F12" s="30" t="s">
        <v>598</v>
      </c>
      <c r="G12" s="29" t="s">
        <v>620</v>
      </c>
      <c r="H12" s="30" t="s">
        <v>621</v>
      </c>
      <c r="I12" s="30" t="s">
        <v>611</v>
      </c>
      <c r="J12" s="29" t="s">
        <v>618</v>
      </c>
    </row>
    <row r="13" ht="23" customHeight="1" spans="1:10">
      <c r="A13" s="32"/>
      <c r="B13" s="32"/>
      <c r="C13" s="29" t="s">
        <v>603</v>
      </c>
      <c r="D13" s="29" t="s">
        <v>604</v>
      </c>
      <c r="E13" s="29" t="s">
        <v>622</v>
      </c>
      <c r="F13" s="30" t="s">
        <v>598</v>
      </c>
      <c r="G13" s="29" t="s">
        <v>599</v>
      </c>
      <c r="H13" s="30" t="s">
        <v>600</v>
      </c>
      <c r="I13" s="30" t="s">
        <v>601</v>
      </c>
      <c r="J13" s="29" t="s">
        <v>622</v>
      </c>
    </row>
    <row r="14" ht="23" customHeight="1" spans="1:10">
      <c r="A14" s="32"/>
      <c r="B14" s="32"/>
      <c r="C14" s="29" t="s">
        <v>606</v>
      </c>
      <c r="D14" s="29" t="s">
        <v>607</v>
      </c>
      <c r="E14" s="29" t="s">
        <v>623</v>
      </c>
      <c r="F14" s="30" t="s">
        <v>598</v>
      </c>
      <c r="G14" s="29" t="s">
        <v>624</v>
      </c>
      <c r="H14" s="30" t="s">
        <v>617</v>
      </c>
      <c r="I14" s="30" t="s">
        <v>611</v>
      </c>
      <c r="J14" s="29" t="s">
        <v>618</v>
      </c>
    </row>
    <row r="15" ht="23" customHeight="1" spans="1:10">
      <c r="A15" s="33"/>
      <c r="B15" s="33"/>
      <c r="C15" s="29" t="s">
        <v>595</v>
      </c>
      <c r="D15" s="29" t="s">
        <v>596</v>
      </c>
      <c r="E15" s="29" t="s">
        <v>625</v>
      </c>
      <c r="F15" s="30" t="s">
        <v>598</v>
      </c>
      <c r="G15" s="29" t="s">
        <v>599</v>
      </c>
      <c r="H15" s="30" t="s">
        <v>600</v>
      </c>
      <c r="I15" s="30" t="s">
        <v>601</v>
      </c>
      <c r="J15" s="29" t="s">
        <v>625</v>
      </c>
    </row>
    <row r="16" ht="23" customHeight="1" spans="1:10">
      <c r="A16" s="31" t="s">
        <v>626</v>
      </c>
      <c r="B16" s="31" t="s">
        <v>627</v>
      </c>
      <c r="C16" s="29" t="s">
        <v>606</v>
      </c>
      <c r="D16" s="29" t="s">
        <v>628</v>
      </c>
      <c r="E16" s="29" t="s">
        <v>629</v>
      </c>
      <c r="F16" s="30" t="s">
        <v>609</v>
      </c>
      <c r="G16" s="29" t="s">
        <v>630</v>
      </c>
      <c r="H16" s="30" t="s">
        <v>631</v>
      </c>
      <c r="I16" s="30" t="s">
        <v>611</v>
      </c>
      <c r="J16" s="29" t="s">
        <v>629</v>
      </c>
    </row>
    <row r="17" ht="23" customHeight="1" spans="1:10">
      <c r="A17" s="32"/>
      <c r="B17" s="32"/>
      <c r="C17" s="29" t="s">
        <v>595</v>
      </c>
      <c r="D17" s="29" t="s">
        <v>596</v>
      </c>
      <c r="E17" s="29" t="s">
        <v>632</v>
      </c>
      <c r="F17" s="30" t="s">
        <v>598</v>
      </c>
      <c r="G17" s="29" t="s">
        <v>633</v>
      </c>
      <c r="H17" s="30" t="s">
        <v>617</v>
      </c>
      <c r="I17" s="30" t="s">
        <v>601</v>
      </c>
      <c r="J17" s="29" t="s">
        <v>634</v>
      </c>
    </row>
    <row r="18" ht="23" customHeight="1" spans="1:10">
      <c r="A18" s="32"/>
      <c r="B18" s="32"/>
      <c r="C18" s="29" t="s">
        <v>606</v>
      </c>
      <c r="D18" s="29" t="s">
        <v>607</v>
      </c>
      <c r="E18" s="29" t="s">
        <v>635</v>
      </c>
      <c r="F18" s="30" t="s">
        <v>598</v>
      </c>
      <c r="G18" s="29" t="s">
        <v>636</v>
      </c>
      <c r="H18" s="30" t="s">
        <v>617</v>
      </c>
      <c r="I18" s="30" t="s">
        <v>611</v>
      </c>
      <c r="J18" s="29" t="s">
        <v>635</v>
      </c>
    </row>
    <row r="19" ht="23" customHeight="1" spans="1:10">
      <c r="A19" s="33"/>
      <c r="B19" s="33"/>
      <c r="C19" s="29" t="s">
        <v>603</v>
      </c>
      <c r="D19" s="29" t="s">
        <v>604</v>
      </c>
      <c r="E19" s="29" t="s">
        <v>637</v>
      </c>
      <c r="F19" s="30" t="s">
        <v>598</v>
      </c>
      <c r="G19" s="29" t="s">
        <v>599</v>
      </c>
      <c r="H19" s="30" t="s">
        <v>600</v>
      </c>
      <c r="I19" s="30" t="s">
        <v>601</v>
      </c>
      <c r="J19" s="29" t="s">
        <v>637</v>
      </c>
    </row>
    <row r="20" ht="23" customHeight="1" spans="1:10">
      <c r="A20" s="31" t="s">
        <v>638</v>
      </c>
      <c r="B20" s="31" t="s">
        <v>639</v>
      </c>
      <c r="C20" s="29" t="s">
        <v>606</v>
      </c>
      <c r="D20" s="29" t="s">
        <v>640</v>
      </c>
      <c r="E20" s="29" t="s">
        <v>641</v>
      </c>
      <c r="F20" s="30" t="s">
        <v>609</v>
      </c>
      <c r="G20" s="29" t="s">
        <v>642</v>
      </c>
      <c r="H20" s="30" t="s">
        <v>600</v>
      </c>
      <c r="I20" s="30" t="s">
        <v>601</v>
      </c>
      <c r="J20" s="29" t="s">
        <v>641</v>
      </c>
    </row>
    <row r="21" ht="23" customHeight="1" spans="1:10">
      <c r="A21" s="32"/>
      <c r="B21" s="32"/>
      <c r="C21" s="29" t="s">
        <v>606</v>
      </c>
      <c r="D21" s="29" t="s">
        <v>643</v>
      </c>
      <c r="E21" s="29" t="s">
        <v>644</v>
      </c>
      <c r="F21" s="30" t="s">
        <v>609</v>
      </c>
      <c r="G21" s="29" t="s">
        <v>642</v>
      </c>
      <c r="H21" s="30" t="s">
        <v>600</v>
      </c>
      <c r="I21" s="30" t="s">
        <v>601</v>
      </c>
      <c r="J21" s="29" t="s">
        <v>644</v>
      </c>
    </row>
    <row r="22" ht="23" customHeight="1" spans="1:10">
      <c r="A22" s="32"/>
      <c r="B22" s="32"/>
      <c r="C22" s="29" t="s">
        <v>595</v>
      </c>
      <c r="D22" s="29" t="s">
        <v>596</v>
      </c>
      <c r="E22" s="29" t="s">
        <v>645</v>
      </c>
      <c r="F22" s="30" t="s">
        <v>598</v>
      </c>
      <c r="G22" s="29" t="s">
        <v>599</v>
      </c>
      <c r="H22" s="30" t="s">
        <v>600</v>
      </c>
      <c r="I22" s="30" t="s">
        <v>601</v>
      </c>
      <c r="J22" s="29" t="s">
        <v>645</v>
      </c>
    </row>
    <row r="23" ht="23" customHeight="1" spans="1:10">
      <c r="A23" s="32"/>
      <c r="B23" s="32"/>
      <c r="C23" s="29" t="s">
        <v>606</v>
      </c>
      <c r="D23" s="29" t="s">
        <v>607</v>
      </c>
      <c r="E23" s="29" t="s">
        <v>646</v>
      </c>
      <c r="F23" s="30" t="s">
        <v>598</v>
      </c>
      <c r="G23" s="29" t="s">
        <v>647</v>
      </c>
      <c r="H23" s="30" t="s">
        <v>648</v>
      </c>
      <c r="I23" s="30" t="s">
        <v>611</v>
      </c>
      <c r="J23" s="29" t="s">
        <v>646</v>
      </c>
    </row>
    <row r="24" ht="23" customHeight="1" spans="1:10">
      <c r="A24" s="32"/>
      <c r="B24" s="32"/>
      <c r="C24" s="29" t="s">
        <v>603</v>
      </c>
      <c r="D24" s="29" t="s">
        <v>604</v>
      </c>
      <c r="E24" s="29" t="s">
        <v>649</v>
      </c>
      <c r="F24" s="30" t="s">
        <v>598</v>
      </c>
      <c r="G24" s="29" t="s">
        <v>599</v>
      </c>
      <c r="H24" s="30" t="s">
        <v>600</v>
      </c>
      <c r="I24" s="30" t="s">
        <v>601</v>
      </c>
      <c r="J24" s="29" t="s">
        <v>649</v>
      </c>
    </row>
    <row r="25" ht="23" customHeight="1" spans="1:10">
      <c r="A25" s="33"/>
      <c r="B25" s="33"/>
      <c r="C25" s="29" t="s">
        <v>606</v>
      </c>
      <c r="D25" s="29" t="s">
        <v>607</v>
      </c>
      <c r="E25" s="29" t="s">
        <v>650</v>
      </c>
      <c r="F25" s="30" t="s">
        <v>609</v>
      </c>
      <c r="G25" s="29" t="s">
        <v>209</v>
      </c>
      <c r="H25" s="30" t="s">
        <v>621</v>
      </c>
      <c r="I25" s="30" t="s">
        <v>611</v>
      </c>
      <c r="J25" s="29" t="s">
        <v>650</v>
      </c>
    </row>
    <row r="26" ht="23" customHeight="1" spans="1:10">
      <c r="A26" s="31" t="s">
        <v>651</v>
      </c>
      <c r="B26" s="31" t="s">
        <v>652</v>
      </c>
      <c r="C26" s="29" t="s">
        <v>603</v>
      </c>
      <c r="D26" s="29" t="s">
        <v>604</v>
      </c>
      <c r="E26" s="29" t="s">
        <v>653</v>
      </c>
      <c r="F26" s="30" t="s">
        <v>598</v>
      </c>
      <c r="G26" s="29" t="s">
        <v>599</v>
      </c>
      <c r="H26" s="30" t="s">
        <v>600</v>
      </c>
      <c r="I26" s="30" t="s">
        <v>601</v>
      </c>
      <c r="J26" s="29" t="s">
        <v>654</v>
      </c>
    </row>
    <row r="27" ht="23" customHeight="1" spans="1:10">
      <c r="A27" s="32"/>
      <c r="B27" s="32"/>
      <c r="C27" s="29" t="s">
        <v>606</v>
      </c>
      <c r="D27" s="29" t="s">
        <v>607</v>
      </c>
      <c r="E27" s="29" t="s">
        <v>655</v>
      </c>
      <c r="F27" s="30" t="s">
        <v>609</v>
      </c>
      <c r="G27" s="29" t="s">
        <v>656</v>
      </c>
      <c r="H27" s="30" t="s">
        <v>617</v>
      </c>
      <c r="I27" s="30" t="s">
        <v>611</v>
      </c>
      <c r="J27" s="29" t="s">
        <v>655</v>
      </c>
    </row>
    <row r="28" ht="23" customHeight="1" spans="1:10">
      <c r="A28" s="32"/>
      <c r="B28" s="32"/>
      <c r="C28" s="29" t="s">
        <v>595</v>
      </c>
      <c r="D28" s="29" t="s">
        <v>596</v>
      </c>
      <c r="E28" s="29" t="s">
        <v>657</v>
      </c>
      <c r="F28" s="30" t="s">
        <v>598</v>
      </c>
      <c r="G28" s="29" t="s">
        <v>658</v>
      </c>
      <c r="H28" s="30" t="s">
        <v>600</v>
      </c>
      <c r="I28" s="30" t="s">
        <v>601</v>
      </c>
      <c r="J28" s="29" t="s">
        <v>657</v>
      </c>
    </row>
    <row r="29" ht="23" customHeight="1" spans="1:10">
      <c r="A29" s="33"/>
      <c r="B29" s="33"/>
      <c r="C29" s="29" t="s">
        <v>606</v>
      </c>
      <c r="D29" s="29" t="s">
        <v>628</v>
      </c>
      <c r="E29" s="29" t="s">
        <v>659</v>
      </c>
      <c r="F29" s="30" t="s">
        <v>609</v>
      </c>
      <c r="G29" s="29" t="s">
        <v>660</v>
      </c>
      <c r="H29" s="30" t="s">
        <v>600</v>
      </c>
      <c r="I29" s="30" t="s">
        <v>601</v>
      </c>
      <c r="J29" s="29" t="s">
        <v>659</v>
      </c>
    </row>
    <row r="30" ht="23" customHeight="1" spans="1:10">
      <c r="A30" s="31" t="s">
        <v>661</v>
      </c>
      <c r="B30" s="31" t="s">
        <v>662</v>
      </c>
      <c r="C30" s="29" t="s">
        <v>606</v>
      </c>
      <c r="D30" s="29" t="s">
        <v>607</v>
      </c>
      <c r="E30" s="29" t="s">
        <v>663</v>
      </c>
      <c r="F30" s="30" t="s">
        <v>598</v>
      </c>
      <c r="G30" s="29" t="s">
        <v>209</v>
      </c>
      <c r="H30" s="30" t="s">
        <v>621</v>
      </c>
      <c r="I30" s="30" t="s">
        <v>611</v>
      </c>
      <c r="J30" s="29" t="s">
        <v>663</v>
      </c>
    </row>
    <row r="31" ht="23" customHeight="1" spans="1:10">
      <c r="A31" s="32"/>
      <c r="B31" s="32"/>
      <c r="C31" s="29" t="s">
        <v>606</v>
      </c>
      <c r="D31" s="29" t="s">
        <v>607</v>
      </c>
      <c r="E31" s="29" t="s">
        <v>664</v>
      </c>
      <c r="F31" s="30" t="s">
        <v>598</v>
      </c>
      <c r="G31" s="29" t="s">
        <v>214</v>
      </c>
      <c r="H31" s="30" t="s">
        <v>621</v>
      </c>
      <c r="I31" s="30" t="s">
        <v>611</v>
      </c>
      <c r="J31" s="29" t="s">
        <v>664</v>
      </c>
    </row>
    <row r="32" ht="23" customHeight="1" spans="1:10">
      <c r="A32" s="32"/>
      <c r="B32" s="32"/>
      <c r="C32" s="29" t="s">
        <v>606</v>
      </c>
      <c r="D32" s="29" t="s">
        <v>607</v>
      </c>
      <c r="E32" s="29" t="s">
        <v>665</v>
      </c>
      <c r="F32" s="30" t="s">
        <v>598</v>
      </c>
      <c r="G32" s="29" t="s">
        <v>213</v>
      </c>
      <c r="H32" s="30" t="s">
        <v>666</v>
      </c>
      <c r="I32" s="30" t="s">
        <v>611</v>
      </c>
      <c r="J32" s="29" t="s">
        <v>665</v>
      </c>
    </row>
    <row r="33" ht="23" customHeight="1" spans="1:10">
      <c r="A33" s="32"/>
      <c r="B33" s="32"/>
      <c r="C33" s="29" t="s">
        <v>603</v>
      </c>
      <c r="D33" s="29" t="s">
        <v>604</v>
      </c>
      <c r="E33" s="29" t="s">
        <v>667</v>
      </c>
      <c r="F33" s="30" t="s">
        <v>598</v>
      </c>
      <c r="G33" s="29" t="s">
        <v>599</v>
      </c>
      <c r="H33" s="30" t="s">
        <v>600</v>
      </c>
      <c r="I33" s="30" t="s">
        <v>601</v>
      </c>
      <c r="J33" s="29" t="s">
        <v>668</v>
      </c>
    </row>
    <row r="34" ht="23" customHeight="1" spans="1:10">
      <c r="A34" s="32"/>
      <c r="B34" s="32"/>
      <c r="C34" s="29" t="s">
        <v>606</v>
      </c>
      <c r="D34" s="29" t="s">
        <v>607</v>
      </c>
      <c r="E34" s="29" t="s">
        <v>669</v>
      </c>
      <c r="F34" s="30" t="s">
        <v>598</v>
      </c>
      <c r="G34" s="29" t="s">
        <v>224</v>
      </c>
      <c r="H34" s="30" t="s">
        <v>621</v>
      </c>
      <c r="I34" s="30" t="s">
        <v>611</v>
      </c>
      <c r="J34" s="29" t="s">
        <v>669</v>
      </c>
    </row>
    <row r="35" ht="23" customHeight="1" spans="1:10">
      <c r="A35" s="32"/>
      <c r="B35" s="32"/>
      <c r="C35" s="29" t="s">
        <v>595</v>
      </c>
      <c r="D35" s="29" t="s">
        <v>596</v>
      </c>
      <c r="E35" s="29" t="s">
        <v>670</v>
      </c>
      <c r="F35" s="30" t="s">
        <v>598</v>
      </c>
      <c r="G35" s="29" t="s">
        <v>599</v>
      </c>
      <c r="H35" s="30" t="s">
        <v>600</v>
      </c>
      <c r="I35" s="30" t="s">
        <v>601</v>
      </c>
      <c r="J35" s="29" t="s">
        <v>670</v>
      </c>
    </row>
    <row r="36" ht="23" customHeight="1" spans="1:10">
      <c r="A36" s="33"/>
      <c r="B36" s="33"/>
      <c r="C36" s="29" t="s">
        <v>606</v>
      </c>
      <c r="D36" s="29" t="s">
        <v>607</v>
      </c>
      <c r="E36" s="29" t="s">
        <v>671</v>
      </c>
      <c r="F36" s="30" t="s">
        <v>598</v>
      </c>
      <c r="G36" s="29" t="s">
        <v>672</v>
      </c>
      <c r="H36" s="30" t="s">
        <v>673</v>
      </c>
      <c r="I36" s="30" t="s">
        <v>611</v>
      </c>
      <c r="J36" s="29" t="s">
        <v>671</v>
      </c>
    </row>
    <row r="37" ht="23" customHeight="1" spans="1:10">
      <c r="A37" s="29" t="s">
        <v>74</v>
      </c>
      <c r="B37" s="29" t="s">
        <v>674</v>
      </c>
      <c r="C37" s="29" t="s">
        <v>674</v>
      </c>
      <c r="D37" s="29" t="s">
        <v>674</v>
      </c>
      <c r="E37" s="29" t="s">
        <v>674</v>
      </c>
      <c r="F37" s="30" t="s">
        <v>674</v>
      </c>
      <c r="G37" s="29" t="s">
        <v>674</v>
      </c>
      <c r="H37" s="30" t="s">
        <v>674</v>
      </c>
      <c r="I37" s="30" t="s">
        <v>674</v>
      </c>
      <c r="J37" s="29" t="s">
        <v>674</v>
      </c>
    </row>
    <row r="38" ht="23" customHeight="1" spans="1:10">
      <c r="A38" s="31" t="s">
        <v>675</v>
      </c>
      <c r="B38" s="31" t="s">
        <v>676</v>
      </c>
      <c r="C38" s="29" t="s">
        <v>603</v>
      </c>
      <c r="D38" s="29" t="s">
        <v>604</v>
      </c>
      <c r="E38" s="29" t="s">
        <v>677</v>
      </c>
      <c r="F38" s="30" t="s">
        <v>609</v>
      </c>
      <c r="G38" s="29" t="s">
        <v>678</v>
      </c>
      <c r="H38" s="30" t="s">
        <v>600</v>
      </c>
      <c r="I38" s="30" t="s">
        <v>601</v>
      </c>
      <c r="J38" s="29" t="s">
        <v>679</v>
      </c>
    </row>
    <row r="39" ht="23" customHeight="1" spans="1:10">
      <c r="A39" s="32"/>
      <c r="B39" s="32"/>
      <c r="C39" s="29" t="s">
        <v>606</v>
      </c>
      <c r="D39" s="29" t="s">
        <v>607</v>
      </c>
      <c r="E39" s="29" t="s">
        <v>680</v>
      </c>
      <c r="F39" s="30" t="s">
        <v>609</v>
      </c>
      <c r="G39" s="29" t="s">
        <v>681</v>
      </c>
      <c r="H39" s="30" t="s">
        <v>682</v>
      </c>
      <c r="I39" s="30" t="s">
        <v>611</v>
      </c>
      <c r="J39" s="29" t="s">
        <v>683</v>
      </c>
    </row>
    <row r="40" ht="23" customHeight="1" spans="1:10">
      <c r="A40" s="32"/>
      <c r="B40" s="32"/>
      <c r="C40" s="29" t="s">
        <v>595</v>
      </c>
      <c r="D40" s="29" t="s">
        <v>684</v>
      </c>
      <c r="E40" s="29" t="s">
        <v>685</v>
      </c>
      <c r="F40" s="30" t="s">
        <v>609</v>
      </c>
      <c r="G40" s="29" t="s">
        <v>686</v>
      </c>
      <c r="H40" s="30" t="s">
        <v>600</v>
      </c>
      <c r="I40" s="30" t="s">
        <v>601</v>
      </c>
      <c r="J40" s="29" t="s">
        <v>687</v>
      </c>
    </row>
    <row r="41" ht="23" customHeight="1" spans="1:10">
      <c r="A41" s="32"/>
      <c r="B41" s="32"/>
      <c r="C41" s="29" t="s">
        <v>606</v>
      </c>
      <c r="D41" s="29" t="s">
        <v>640</v>
      </c>
      <c r="E41" s="29" t="s">
        <v>688</v>
      </c>
      <c r="F41" s="30" t="s">
        <v>609</v>
      </c>
      <c r="G41" s="29" t="s">
        <v>689</v>
      </c>
      <c r="H41" s="30" t="s">
        <v>600</v>
      </c>
      <c r="I41" s="30" t="s">
        <v>601</v>
      </c>
      <c r="J41" s="29" t="s">
        <v>690</v>
      </c>
    </row>
    <row r="42" ht="23" customHeight="1" spans="1:10">
      <c r="A42" s="32"/>
      <c r="B42" s="32"/>
      <c r="C42" s="29" t="s">
        <v>606</v>
      </c>
      <c r="D42" s="29" t="s">
        <v>607</v>
      </c>
      <c r="E42" s="29" t="s">
        <v>691</v>
      </c>
      <c r="F42" s="30" t="s">
        <v>609</v>
      </c>
      <c r="G42" s="29" t="s">
        <v>210</v>
      </c>
      <c r="H42" s="30" t="s">
        <v>692</v>
      </c>
      <c r="I42" s="30" t="s">
        <v>611</v>
      </c>
      <c r="J42" s="29" t="s">
        <v>693</v>
      </c>
    </row>
    <row r="43" ht="23" customHeight="1" spans="1:10">
      <c r="A43" s="32"/>
      <c r="B43" s="32"/>
      <c r="C43" s="29" t="s">
        <v>606</v>
      </c>
      <c r="D43" s="29" t="s">
        <v>607</v>
      </c>
      <c r="E43" s="29" t="s">
        <v>694</v>
      </c>
      <c r="F43" s="30" t="s">
        <v>609</v>
      </c>
      <c r="G43" s="29" t="s">
        <v>695</v>
      </c>
      <c r="H43" s="30" t="s">
        <v>682</v>
      </c>
      <c r="I43" s="30" t="s">
        <v>611</v>
      </c>
      <c r="J43" s="29" t="s">
        <v>696</v>
      </c>
    </row>
    <row r="44" ht="23" customHeight="1" spans="1:10">
      <c r="A44" s="33"/>
      <c r="B44" s="33"/>
      <c r="C44" s="29" t="s">
        <v>606</v>
      </c>
      <c r="D44" s="29" t="s">
        <v>640</v>
      </c>
      <c r="E44" s="29" t="s">
        <v>697</v>
      </c>
      <c r="F44" s="30" t="s">
        <v>609</v>
      </c>
      <c r="G44" s="29" t="s">
        <v>698</v>
      </c>
      <c r="H44" s="30" t="s">
        <v>600</v>
      </c>
      <c r="I44" s="30" t="s">
        <v>601</v>
      </c>
      <c r="J44" s="29" t="s">
        <v>699</v>
      </c>
    </row>
  </sheetData>
  <mergeCells count="16">
    <mergeCell ref="A2:J2"/>
    <mergeCell ref="A3:H3"/>
    <mergeCell ref="A8:A10"/>
    <mergeCell ref="A11:A15"/>
    <mergeCell ref="A16:A19"/>
    <mergeCell ref="A20:A25"/>
    <mergeCell ref="A26:A29"/>
    <mergeCell ref="A30:A36"/>
    <mergeCell ref="A38:A44"/>
    <mergeCell ref="B8:B10"/>
    <mergeCell ref="B11:B15"/>
    <mergeCell ref="B16:B19"/>
    <mergeCell ref="B20:B25"/>
    <mergeCell ref="B26:B29"/>
    <mergeCell ref="B30:B36"/>
    <mergeCell ref="B38:B44"/>
  </mergeCells>
  <printOptions horizontalCentered="1"/>
  <pageMargins left="0.308333333333333" right="0.308333333333333" top="0.408333333333333" bottom="0.408333333333333" header="0.25" footer="0.25"/>
  <pageSetup paperSize="9" scale="65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C12" sqref="C12"/>
    </sheetView>
  </sheetViews>
  <sheetFormatPr defaultColWidth="9.1047619047619" defaultRowHeight="12" customHeight="1" outlineLevelRow="5"/>
  <cols>
    <col min="1" max="1" width="34.3333333333333" style="1" customWidth="1"/>
    <col min="2" max="2" width="29" style="1" customWidth="1"/>
    <col min="3" max="5" width="23.552380952381" style="1" customWidth="1"/>
    <col min="6" max="6" width="11.3333333333333" style="2" customWidth="1"/>
    <col min="7" max="7" width="25.1047619047619" style="1" customWidth="1"/>
    <col min="8" max="8" width="15.552380952381" style="2" customWidth="1"/>
    <col min="9" max="9" width="13.447619047619" style="2" customWidth="1"/>
    <col min="10" max="10" width="18.8952380952381" style="1" customWidth="1"/>
    <col min="11" max="11" width="9.1047619047619" style="23" customWidth="1"/>
    <col min="12" max="16384" width="9.1047619047619" style="23"/>
  </cols>
  <sheetData>
    <row r="1" customHeight="1" spans="10:10">
      <c r="J1" s="15"/>
    </row>
    <row r="2" ht="36" customHeight="1" spans="1:10">
      <c r="A2" s="58" t="s">
        <v>700</v>
      </c>
      <c r="B2" s="58"/>
      <c r="C2" s="58"/>
      <c r="D2" s="58"/>
      <c r="E2" s="58"/>
      <c r="F2" s="58"/>
      <c r="G2" s="58"/>
      <c r="H2" s="58"/>
      <c r="I2" s="58"/>
      <c r="J2" s="58"/>
    </row>
    <row r="3" s="21" customFormat="1" ht="24" customHeight="1" spans="1:10">
      <c r="A3" s="26" t="s">
        <v>1</v>
      </c>
      <c r="B3" s="27"/>
      <c r="C3" s="27"/>
      <c r="D3" s="27"/>
      <c r="E3" s="27"/>
      <c r="G3" s="27"/>
      <c r="J3" s="27"/>
    </row>
    <row r="4" ht="44.25" customHeight="1" spans="1:10">
      <c r="A4" s="9" t="s">
        <v>583</v>
      </c>
      <c r="B4" s="9" t="s">
        <v>584</v>
      </c>
      <c r="C4" s="9" t="s">
        <v>585</v>
      </c>
      <c r="D4" s="9" t="s">
        <v>586</v>
      </c>
      <c r="E4" s="9" t="s">
        <v>587</v>
      </c>
      <c r="F4" s="28" t="s">
        <v>588</v>
      </c>
      <c r="G4" s="9" t="s">
        <v>589</v>
      </c>
      <c r="H4" s="28" t="s">
        <v>590</v>
      </c>
      <c r="I4" s="28" t="s">
        <v>591</v>
      </c>
      <c r="J4" s="9" t="s">
        <v>592</v>
      </c>
    </row>
    <row r="5" ht="14.25" customHeight="1" spans="1:10">
      <c r="A5" s="9">
        <v>1</v>
      </c>
      <c r="B5" s="9">
        <v>2</v>
      </c>
      <c r="C5" s="9">
        <v>3</v>
      </c>
      <c r="D5" s="9">
        <v>4</v>
      </c>
      <c r="E5" s="9">
        <v>5</v>
      </c>
      <c r="F5" s="28">
        <v>6</v>
      </c>
      <c r="G5" s="9">
        <v>7</v>
      </c>
      <c r="H5" s="28">
        <v>8</v>
      </c>
      <c r="I5" s="28">
        <v>9</v>
      </c>
      <c r="J5" s="9">
        <v>10</v>
      </c>
    </row>
    <row r="6" ht="31" customHeight="1" spans="1:10">
      <c r="A6" s="144" t="s">
        <v>701</v>
      </c>
      <c r="B6" s="144"/>
      <c r="C6" s="144"/>
      <c r="D6" s="144"/>
      <c r="E6" s="144"/>
      <c r="F6" s="144"/>
      <c r="G6" s="144"/>
      <c r="H6" s="144"/>
      <c r="I6" s="144"/>
      <c r="J6" s="144"/>
    </row>
  </sheetData>
  <mergeCells count="3">
    <mergeCell ref="A2:J2"/>
    <mergeCell ref="A3:H3"/>
    <mergeCell ref="A6:J6"/>
  </mergeCells>
  <printOptions horizontalCentered="1"/>
  <pageMargins left="0.308333333333333" right="0.308333333333333" top="0.408333333333333" bottom="0.408333333333333" header="0.25" footer="0.25"/>
  <pageSetup paperSize="9" scale="65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9"/>
  <sheetViews>
    <sheetView workbookViewId="0">
      <selection activeCell="B13" sqref="B13"/>
    </sheetView>
  </sheetViews>
  <sheetFormatPr defaultColWidth="9.1047619047619" defaultRowHeight="14.25" customHeight="1" outlineLevelCol="4"/>
  <cols>
    <col min="1" max="1" width="20.6666666666667" style="132" customWidth="1"/>
    <col min="2" max="2" width="32.1047619047619" style="34" customWidth="1"/>
    <col min="3" max="3" width="27.6666666666667" style="34" customWidth="1"/>
    <col min="4" max="5" width="36.6666666666667" style="34" customWidth="1"/>
    <col min="6" max="6" width="9.1047619047619" style="23" customWidth="1"/>
    <col min="7" max="16384" width="9.1047619047619" style="23"/>
  </cols>
  <sheetData>
    <row r="1" ht="12" customHeight="1" spans="1:5">
      <c r="A1" s="133">
        <v>0</v>
      </c>
      <c r="B1" s="134">
        <v>1</v>
      </c>
      <c r="C1" s="135"/>
      <c r="D1" s="135"/>
      <c r="E1" s="135"/>
    </row>
    <row r="2" ht="36" customHeight="1" spans="1:5">
      <c r="A2" s="58" t="s">
        <v>702</v>
      </c>
      <c r="B2" s="58"/>
      <c r="C2" s="58"/>
      <c r="D2" s="58"/>
      <c r="E2" s="58"/>
    </row>
    <row r="3" s="50" customFormat="1" ht="24" customHeight="1" spans="1:5">
      <c r="A3" s="26" t="s">
        <v>1</v>
      </c>
      <c r="B3" s="136"/>
      <c r="C3" s="120"/>
      <c r="D3" s="120"/>
      <c r="E3" s="120" t="s">
        <v>55</v>
      </c>
    </row>
    <row r="4" ht="19.5" customHeight="1" spans="1:5">
      <c r="A4" s="137" t="s">
        <v>80</v>
      </c>
      <c r="B4" s="138" t="s">
        <v>81</v>
      </c>
      <c r="C4" s="41" t="s">
        <v>703</v>
      </c>
      <c r="D4" s="42"/>
      <c r="E4" s="74"/>
    </row>
    <row r="5" ht="18.75" customHeight="1" spans="1:5">
      <c r="A5" s="139"/>
      <c r="B5" s="140"/>
      <c r="C5" s="40" t="s">
        <v>58</v>
      </c>
      <c r="D5" s="41" t="s">
        <v>82</v>
      </c>
      <c r="E5" s="40" t="s">
        <v>83</v>
      </c>
    </row>
    <row r="6" ht="18.75" customHeight="1" spans="1:5">
      <c r="A6" s="141">
        <v>1</v>
      </c>
      <c r="B6" s="18">
        <v>2</v>
      </c>
      <c r="C6" s="18">
        <v>3</v>
      </c>
      <c r="D6" s="18">
        <v>4</v>
      </c>
      <c r="E6" s="18">
        <v>5</v>
      </c>
    </row>
    <row r="7" ht="18.75" customHeight="1" spans="1:5">
      <c r="A7" s="46" t="s">
        <v>152</v>
      </c>
      <c r="B7" s="142" t="s">
        <v>152</v>
      </c>
      <c r="C7" s="143"/>
      <c r="D7" s="143"/>
      <c r="E7" s="143"/>
    </row>
    <row r="9" ht="25" customHeight="1" spans="1:5">
      <c r="A9" s="75" t="s">
        <v>704</v>
      </c>
      <c r="B9" s="75"/>
      <c r="C9" s="75"/>
      <c r="D9" s="75"/>
      <c r="E9" s="75"/>
    </row>
  </sheetData>
  <mergeCells count="7">
    <mergeCell ref="A2:E2"/>
    <mergeCell ref="A3:C3"/>
    <mergeCell ref="C4:E4"/>
    <mergeCell ref="A7:B7"/>
    <mergeCell ref="A9:E9"/>
    <mergeCell ref="A4:A5"/>
    <mergeCell ref="B4:B5"/>
  </mergeCells>
  <printOptions horizontalCentered="1"/>
  <pageMargins left="0.308333333333333" right="0.308333333333333" top="0.408333333333333" bottom="0.408333333333333" header="0.25" footer="0.25"/>
  <pageSetup paperSize="9" scale="92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8" sqref="A8:E8"/>
    </sheetView>
  </sheetViews>
  <sheetFormatPr defaultColWidth="7.36190476190476" defaultRowHeight="11.25" outlineLevelRow="7" outlineLevelCol="4"/>
  <cols>
    <col min="1" max="1" width="20.3333333333333" style="123" customWidth="1"/>
    <col min="2" max="2" width="21.1428571428571" style="123" customWidth="1"/>
    <col min="3" max="5" width="27.6380952380952" style="123" customWidth="1"/>
    <col min="6" max="16384" width="7.36190476190476" style="123"/>
  </cols>
  <sheetData>
    <row r="1" ht="21" customHeight="1" spans="5:5">
      <c r="E1" s="124"/>
    </row>
    <row r="2" ht="33.75" customHeight="1" spans="1:5">
      <c r="A2" s="58" t="s">
        <v>705</v>
      </c>
      <c r="B2" s="58"/>
      <c r="C2" s="58"/>
      <c r="D2" s="58"/>
      <c r="E2" s="58"/>
    </row>
    <row r="3" ht="15" customHeight="1" spans="1:5">
      <c r="A3" s="125" t="s">
        <v>706</v>
      </c>
      <c r="B3" s="125"/>
      <c r="C3" s="125"/>
      <c r="D3" s="125"/>
      <c r="E3" s="126" t="s">
        <v>421</v>
      </c>
    </row>
    <row r="4" s="123" customFormat="1" ht="20.25" customHeight="1" spans="1:5">
      <c r="A4" s="127" t="s">
        <v>80</v>
      </c>
      <c r="B4" s="40" t="s">
        <v>81</v>
      </c>
      <c r="C4" s="128" t="s">
        <v>707</v>
      </c>
      <c r="D4" s="128" t="s">
        <v>707</v>
      </c>
      <c r="E4" s="128" t="s">
        <v>707</v>
      </c>
    </row>
    <row r="5" s="123" customFormat="1" ht="12.75" customHeight="1" spans="1:5">
      <c r="A5" s="129"/>
      <c r="B5" s="44"/>
      <c r="C5" s="128" t="s">
        <v>58</v>
      </c>
      <c r="D5" s="128" t="s">
        <v>82</v>
      </c>
      <c r="E5" s="128" t="s">
        <v>83</v>
      </c>
    </row>
    <row r="6" ht="20" customHeight="1" spans="1:5">
      <c r="A6" s="130" t="s">
        <v>58</v>
      </c>
      <c r="B6" s="130" t="s">
        <v>674</v>
      </c>
      <c r="C6" s="128" t="s">
        <v>708</v>
      </c>
      <c r="D6" s="128" t="s">
        <v>708</v>
      </c>
      <c r="E6" s="128" t="s">
        <v>708</v>
      </c>
    </row>
    <row r="7" ht="13.5" spans="1:5">
      <c r="A7" s="125"/>
      <c r="B7" s="125"/>
      <c r="C7" s="131"/>
      <c r="D7" s="131"/>
      <c r="E7" s="131"/>
    </row>
    <row r="8" spans="1:1">
      <c r="A8" s="123" t="s">
        <v>709</v>
      </c>
    </row>
  </sheetData>
  <mergeCells count="5">
    <mergeCell ref="A2:E2"/>
    <mergeCell ref="C4:E4"/>
    <mergeCell ref="A8:E8"/>
    <mergeCell ref="A4:A5"/>
    <mergeCell ref="B4:B5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29"/>
  <sheetViews>
    <sheetView topLeftCell="A10" workbookViewId="0">
      <selection activeCell="C20" sqref="C20"/>
    </sheetView>
  </sheetViews>
  <sheetFormatPr defaultColWidth="9.1047619047619" defaultRowHeight="14.25" customHeight="1"/>
  <cols>
    <col min="1" max="1" width="23.8571428571429" style="34" customWidth="1"/>
    <col min="2" max="2" width="21.6666666666667" style="34" customWidth="1"/>
    <col min="3" max="3" width="35.3333333333333" style="34" customWidth="1"/>
    <col min="4" max="4" width="7.66666666666667" style="34" customWidth="1"/>
    <col min="5" max="6" width="10.3333333333333" style="34" customWidth="1"/>
    <col min="7" max="7" width="12" style="34" customWidth="1"/>
    <col min="8" max="12" width="10" style="34" customWidth="1"/>
    <col min="13" max="13" width="9.1047619047619" style="23" customWidth="1"/>
    <col min="14" max="16" width="12.1047619047619" style="34" customWidth="1"/>
    <col min="17" max="18" width="10" style="34" customWidth="1"/>
    <col min="19" max="19" width="9.1047619047619" style="2" customWidth="1"/>
    <col min="20" max="21" width="9.1047619047619" style="34" customWidth="1"/>
    <col min="22" max="23" width="12.6666666666667" style="34" customWidth="1"/>
    <col min="24" max="24" width="9.1047619047619" style="2" customWidth="1"/>
    <col min="25" max="25" width="10.447619047619" style="34" customWidth="1"/>
    <col min="26" max="26" width="9.1047619047619" style="23" customWidth="1"/>
    <col min="27" max="16384" width="9.1047619047619" style="23"/>
  </cols>
  <sheetData>
    <row r="1" ht="13.5" customHeight="1" spans="13:25">
      <c r="M1" s="116"/>
      <c r="X1" s="15"/>
      <c r="Y1" s="3"/>
    </row>
    <row r="2" s="93" customFormat="1" ht="45" customHeight="1" spans="1:25">
      <c r="A2" s="58" t="s">
        <v>710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="21" customFormat="1" ht="26.25" customHeight="1" spans="1:25">
      <c r="A3" s="7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117"/>
      <c r="N3" s="50"/>
      <c r="O3" s="50"/>
      <c r="P3" s="50"/>
      <c r="Q3" s="50"/>
      <c r="R3" s="50"/>
      <c r="T3" s="50"/>
      <c r="U3" s="50"/>
      <c r="V3" s="50"/>
      <c r="W3" s="50"/>
      <c r="X3" s="120" t="s">
        <v>421</v>
      </c>
      <c r="Y3" s="120"/>
    </row>
    <row r="4" ht="15.75" customHeight="1" spans="1:25">
      <c r="A4" s="60" t="s">
        <v>711</v>
      </c>
      <c r="B4" s="61" t="s">
        <v>712</v>
      </c>
      <c r="C4" s="61" t="s">
        <v>713</v>
      </c>
      <c r="D4" s="61" t="s">
        <v>714</v>
      </c>
      <c r="E4" s="61" t="s">
        <v>715</v>
      </c>
      <c r="F4" s="61" t="s">
        <v>716</v>
      </c>
      <c r="G4" s="83" t="s">
        <v>434</v>
      </c>
      <c r="H4" s="83"/>
      <c r="I4" s="83"/>
      <c r="J4" s="83"/>
      <c r="K4" s="83"/>
      <c r="L4" s="83"/>
      <c r="M4" s="42"/>
      <c r="N4" s="83"/>
      <c r="O4" s="83"/>
      <c r="P4" s="83"/>
      <c r="Q4" s="83"/>
      <c r="R4" s="83"/>
      <c r="S4" s="84"/>
      <c r="T4" s="83"/>
      <c r="U4" s="83"/>
      <c r="V4" s="83"/>
      <c r="W4" s="83"/>
      <c r="X4" s="84"/>
      <c r="Y4" s="91"/>
    </row>
    <row r="5" ht="17.25" customHeight="1" spans="1:25">
      <c r="A5" s="63"/>
      <c r="B5" s="64"/>
      <c r="C5" s="64"/>
      <c r="D5" s="64"/>
      <c r="E5" s="64"/>
      <c r="F5" s="64"/>
      <c r="G5" s="64" t="s">
        <v>58</v>
      </c>
      <c r="H5" s="94" t="s">
        <v>61</v>
      </c>
      <c r="I5" s="94"/>
      <c r="J5" s="94"/>
      <c r="K5" s="94"/>
      <c r="L5" s="94"/>
      <c r="M5" s="94"/>
      <c r="N5" s="94"/>
      <c r="O5" s="94"/>
      <c r="P5" s="64"/>
      <c r="Q5" s="64" t="s">
        <v>717</v>
      </c>
      <c r="R5" s="64" t="s">
        <v>718</v>
      </c>
      <c r="S5" s="85" t="s">
        <v>719</v>
      </c>
      <c r="T5" s="86" t="s">
        <v>720</v>
      </c>
      <c r="U5" s="86"/>
      <c r="V5" s="86"/>
      <c r="W5" s="86"/>
      <c r="X5" s="92"/>
      <c r="Y5" s="68"/>
    </row>
    <row r="6" ht="71" customHeight="1" spans="1:25">
      <c r="A6" s="66"/>
      <c r="B6" s="68"/>
      <c r="C6" s="68"/>
      <c r="D6" s="68"/>
      <c r="E6" s="68"/>
      <c r="F6" s="68"/>
      <c r="G6" s="86"/>
      <c r="H6" s="11" t="s">
        <v>60</v>
      </c>
      <c r="I6" s="11" t="s">
        <v>525</v>
      </c>
      <c r="J6" s="11" t="s">
        <v>526</v>
      </c>
      <c r="K6" s="11" t="s">
        <v>527</v>
      </c>
      <c r="L6" s="11" t="s">
        <v>528</v>
      </c>
      <c r="M6" s="11" t="s">
        <v>529</v>
      </c>
      <c r="N6" s="80" t="s">
        <v>530</v>
      </c>
      <c r="O6" s="80" t="s">
        <v>531</v>
      </c>
      <c r="P6" s="80" t="s">
        <v>721</v>
      </c>
      <c r="Q6" s="68"/>
      <c r="R6" s="68"/>
      <c r="S6" s="87"/>
      <c r="T6" s="68" t="s">
        <v>60</v>
      </c>
      <c r="U6" s="68" t="s">
        <v>65</v>
      </c>
      <c r="V6" s="68" t="s">
        <v>524</v>
      </c>
      <c r="W6" s="68" t="s">
        <v>67</v>
      </c>
      <c r="X6" s="87" t="s">
        <v>68</v>
      </c>
      <c r="Y6" s="68" t="s">
        <v>69</v>
      </c>
    </row>
    <row r="7" ht="15" customHeight="1" spans="1:25">
      <c r="A7" s="43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6">
        <v>7</v>
      </c>
      <c r="H7" s="96">
        <v>8</v>
      </c>
      <c r="I7" s="96">
        <v>9</v>
      </c>
      <c r="J7" s="96">
        <v>10</v>
      </c>
      <c r="K7" s="96">
        <v>11</v>
      </c>
      <c r="L7" s="96">
        <v>12</v>
      </c>
      <c r="M7" s="96">
        <v>13</v>
      </c>
      <c r="N7" s="96">
        <v>14</v>
      </c>
      <c r="O7" s="96">
        <v>15</v>
      </c>
      <c r="P7" s="96">
        <v>16</v>
      </c>
      <c r="Q7" s="96">
        <v>17</v>
      </c>
      <c r="R7" s="96">
        <v>18</v>
      </c>
      <c r="S7" s="96">
        <v>19</v>
      </c>
      <c r="T7" s="96">
        <v>20</v>
      </c>
      <c r="U7" s="96">
        <v>21</v>
      </c>
      <c r="V7" s="96">
        <v>22</v>
      </c>
      <c r="W7" s="96">
        <v>23</v>
      </c>
      <c r="X7" s="96">
        <v>24</v>
      </c>
      <c r="Y7" s="96">
        <v>25</v>
      </c>
    </row>
    <row r="8" ht="25" customHeight="1" spans="1:25">
      <c r="A8" s="97" t="s">
        <v>72</v>
      </c>
      <c r="B8" s="98"/>
      <c r="C8" s="98"/>
      <c r="D8" s="98"/>
      <c r="E8" s="98"/>
      <c r="F8" s="99"/>
      <c r="G8" s="100">
        <v>130</v>
      </c>
      <c r="H8" s="100">
        <v>130</v>
      </c>
      <c r="I8" s="100">
        <v>130</v>
      </c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96"/>
      <c r="Y8" s="96"/>
    </row>
    <row r="9" ht="25" customHeight="1" spans="1:25">
      <c r="A9" s="97" t="s">
        <v>76</v>
      </c>
      <c r="B9" s="98" t="s">
        <v>674</v>
      </c>
      <c r="C9" s="98" t="s">
        <v>674</v>
      </c>
      <c r="D9" s="98" t="s">
        <v>674</v>
      </c>
      <c r="E9" s="98" t="s">
        <v>674</v>
      </c>
      <c r="F9" s="99"/>
      <c r="G9" s="100">
        <v>130</v>
      </c>
      <c r="H9" s="100">
        <v>130</v>
      </c>
      <c r="I9" s="106">
        <v>130</v>
      </c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96"/>
      <c r="Y9" s="96"/>
    </row>
    <row r="10" ht="25" customHeight="1" spans="1:25">
      <c r="A10" s="97" t="s">
        <v>638</v>
      </c>
      <c r="B10" s="98" t="s">
        <v>722</v>
      </c>
      <c r="C10" s="98" t="s">
        <v>723</v>
      </c>
      <c r="D10" s="98" t="s">
        <v>648</v>
      </c>
      <c r="E10" s="98" t="s">
        <v>233</v>
      </c>
      <c r="F10" s="101"/>
      <c r="G10" s="100">
        <v>10</v>
      </c>
      <c r="H10" s="102">
        <v>10</v>
      </c>
      <c r="I10" s="110">
        <v>10</v>
      </c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96"/>
      <c r="Y10" s="96"/>
    </row>
    <row r="11" ht="25" customHeight="1" spans="1:25">
      <c r="A11" s="97" t="s">
        <v>638</v>
      </c>
      <c r="B11" s="98" t="s">
        <v>724</v>
      </c>
      <c r="C11" s="98" t="s">
        <v>725</v>
      </c>
      <c r="D11" s="98" t="s">
        <v>648</v>
      </c>
      <c r="E11" s="98" t="s">
        <v>209</v>
      </c>
      <c r="F11" s="101"/>
      <c r="G11" s="100">
        <v>15</v>
      </c>
      <c r="H11" s="102">
        <v>15</v>
      </c>
      <c r="I11" s="110">
        <v>15</v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96"/>
      <c r="Y11" s="96"/>
    </row>
    <row r="12" ht="25" customHeight="1" spans="1:25">
      <c r="A12" s="97" t="s">
        <v>638</v>
      </c>
      <c r="B12" s="98" t="s">
        <v>724</v>
      </c>
      <c r="C12" s="98" t="s">
        <v>726</v>
      </c>
      <c r="D12" s="98" t="s">
        <v>621</v>
      </c>
      <c r="E12" s="98" t="s">
        <v>209</v>
      </c>
      <c r="F12" s="101"/>
      <c r="G12" s="100">
        <v>2</v>
      </c>
      <c r="H12" s="102">
        <v>2</v>
      </c>
      <c r="I12" s="110">
        <v>2</v>
      </c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96"/>
      <c r="Y12" s="96"/>
    </row>
    <row r="13" ht="25" customHeight="1" spans="1:25">
      <c r="A13" s="97" t="s">
        <v>638</v>
      </c>
      <c r="B13" s="98" t="s">
        <v>722</v>
      </c>
      <c r="C13" s="98" t="s">
        <v>727</v>
      </c>
      <c r="D13" s="98" t="s">
        <v>728</v>
      </c>
      <c r="E13" s="98" t="s">
        <v>233</v>
      </c>
      <c r="F13" s="101"/>
      <c r="G13" s="100">
        <v>10</v>
      </c>
      <c r="H13" s="102">
        <v>10</v>
      </c>
      <c r="I13" s="110">
        <v>10</v>
      </c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96"/>
      <c r="Y13" s="96"/>
    </row>
    <row r="14" ht="25" customHeight="1" spans="1:25">
      <c r="A14" s="97" t="s">
        <v>638</v>
      </c>
      <c r="B14" s="98" t="s">
        <v>722</v>
      </c>
      <c r="C14" s="98" t="s">
        <v>729</v>
      </c>
      <c r="D14" s="98" t="s">
        <v>648</v>
      </c>
      <c r="E14" s="98" t="s">
        <v>209</v>
      </c>
      <c r="F14" s="101"/>
      <c r="G14" s="100">
        <v>1</v>
      </c>
      <c r="H14" s="102">
        <v>1</v>
      </c>
      <c r="I14" s="110">
        <v>1</v>
      </c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96"/>
      <c r="Y14" s="96"/>
    </row>
    <row r="15" ht="25" customHeight="1" spans="1:25">
      <c r="A15" s="97" t="s">
        <v>638</v>
      </c>
      <c r="B15" s="98" t="s">
        <v>730</v>
      </c>
      <c r="C15" s="98" t="s">
        <v>731</v>
      </c>
      <c r="D15" s="98" t="s">
        <v>648</v>
      </c>
      <c r="E15" s="98" t="s">
        <v>233</v>
      </c>
      <c r="F15" s="101"/>
      <c r="G15" s="100">
        <v>10</v>
      </c>
      <c r="H15" s="102">
        <v>10</v>
      </c>
      <c r="I15" s="110">
        <v>10</v>
      </c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96"/>
      <c r="Y15" s="96"/>
    </row>
    <row r="16" ht="25" customHeight="1" spans="1:25">
      <c r="A16" s="97" t="s">
        <v>638</v>
      </c>
      <c r="B16" s="98" t="s">
        <v>724</v>
      </c>
      <c r="C16" s="98" t="s">
        <v>732</v>
      </c>
      <c r="D16" s="98" t="s">
        <v>648</v>
      </c>
      <c r="E16" s="98" t="s">
        <v>210</v>
      </c>
      <c r="F16" s="101"/>
      <c r="G16" s="100">
        <v>4</v>
      </c>
      <c r="H16" s="102">
        <v>4</v>
      </c>
      <c r="I16" s="110">
        <v>4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96"/>
      <c r="Y16" s="96"/>
    </row>
    <row r="17" ht="25" customHeight="1" spans="1:25">
      <c r="A17" s="97" t="s">
        <v>638</v>
      </c>
      <c r="B17" s="98" t="s">
        <v>722</v>
      </c>
      <c r="C17" s="98" t="s">
        <v>733</v>
      </c>
      <c r="D17" s="98" t="s">
        <v>621</v>
      </c>
      <c r="E17" s="98" t="s">
        <v>209</v>
      </c>
      <c r="F17" s="101"/>
      <c r="G17" s="100">
        <v>3</v>
      </c>
      <c r="H17" s="102">
        <v>3</v>
      </c>
      <c r="I17" s="110">
        <v>3</v>
      </c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96"/>
      <c r="Y17" s="96"/>
    </row>
    <row r="18" ht="25" customHeight="1" spans="1:25">
      <c r="A18" s="97" t="s">
        <v>638</v>
      </c>
      <c r="B18" s="98" t="s">
        <v>734</v>
      </c>
      <c r="C18" s="98" t="s">
        <v>735</v>
      </c>
      <c r="D18" s="98" t="s">
        <v>621</v>
      </c>
      <c r="E18" s="98" t="s">
        <v>209</v>
      </c>
      <c r="F18" s="101"/>
      <c r="G18" s="100">
        <v>20.5</v>
      </c>
      <c r="H18" s="102">
        <v>20.5</v>
      </c>
      <c r="I18" s="110">
        <v>20.5</v>
      </c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96"/>
      <c r="Y18" s="96"/>
    </row>
    <row r="19" ht="25" customHeight="1" spans="1:25">
      <c r="A19" s="97" t="s">
        <v>638</v>
      </c>
      <c r="B19" s="98" t="s">
        <v>736</v>
      </c>
      <c r="C19" s="98" t="s">
        <v>737</v>
      </c>
      <c r="D19" s="98" t="s">
        <v>648</v>
      </c>
      <c r="E19" s="98" t="s">
        <v>210</v>
      </c>
      <c r="F19" s="101"/>
      <c r="G19" s="100">
        <v>4</v>
      </c>
      <c r="H19" s="102">
        <v>4</v>
      </c>
      <c r="I19" s="110">
        <v>4</v>
      </c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96"/>
      <c r="Y19" s="96"/>
    </row>
    <row r="20" ht="25" customHeight="1" spans="1:25">
      <c r="A20" s="97" t="s">
        <v>638</v>
      </c>
      <c r="B20" s="98" t="s">
        <v>724</v>
      </c>
      <c r="C20" s="98" t="s">
        <v>738</v>
      </c>
      <c r="D20" s="98" t="s">
        <v>621</v>
      </c>
      <c r="E20" s="98" t="s">
        <v>209</v>
      </c>
      <c r="F20" s="101"/>
      <c r="G20" s="100">
        <v>5</v>
      </c>
      <c r="H20" s="102">
        <v>5</v>
      </c>
      <c r="I20" s="110">
        <v>5</v>
      </c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96"/>
      <c r="Y20" s="96"/>
    </row>
    <row r="21" ht="25" customHeight="1" spans="1:25">
      <c r="A21" s="97" t="s">
        <v>638</v>
      </c>
      <c r="B21" s="98" t="s">
        <v>730</v>
      </c>
      <c r="C21" s="98" t="s">
        <v>739</v>
      </c>
      <c r="D21" s="98" t="s">
        <v>648</v>
      </c>
      <c r="E21" s="98" t="s">
        <v>233</v>
      </c>
      <c r="F21" s="101"/>
      <c r="G21" s="100">
        <v>12</v>
      </c>
      <c r="H21" s="102">
        <v>12</v>
      </c>
      <c r="I21" s="110">
        <v>12</v>
      </c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96"/>
      <c r="Y21" s="96"/>
    </row>
    <row r="22" ht="25" customHeight="1" spans="1:25">
      <c r="A22" s="97" t="s">
        <v>638</v>
      </c>
      <c r="B22" s="98" t="s">
        <v>740</v>
      </c>
      <c r="C22" s="98" t="s">
        <v>741</v>
      </c>
      <c r="D22" s="98" t="s">
        <v>621</v>
      </c>
      <c r="E22" s="98" t="s">
        <v>209</v>
      </c>
      <c r="F22" s="101"/>
      <c r="G22" s="100">
        <v>5</v>
      </c>
      <c r="H22" s="102">
        <v>5</v>
      </c>
      <c r="I22" s="110">
        <v>5</v>
      </c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96"/>
      <c r="Y22" s="96"/>
    </row>
    <row r="23" ht="25" customHeight="1" spans="1:25">
      <c r="A23" s="97" t="s">
        <v>638</v>
      </c>
      <c r="B23" s="98" t="s">
        <v>740</v>
      </c>
      <c r="C23" s="98" t="s">
        <v>742</v>
      </c>
      <c r="D23" s="98" t="s">
        <v>621</v>
      </c>
      <c r="E23" s="98" t="s">
        <v>209</v>
      </c>
      <c r="F23" s="101"/>
      <c r="G23" s="100">
        <v>9</v>
      </c>
      <c r="H23" s="102">
        <v>9</v>
      </c>
      <c r="I23" s="110">
        <v>9</v>
      </c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21"/>
      <c r="Y23" s="121"/>
    </row>
    <row r="24" ht="25" customHeight="1" spans="1:25">
      <c r="A24" s="103" t="s">
        <v>638</v>
      </c>
      <c r="B24" s="98" t="s">
        <v>736</v>
      </c>
      <c r="C24" s="104" t="s">
        <v>743</v>
      </c>
      <c r="D24" s="104" t="s">
        <v>621</v>
      </c>
      <c r="E24" s="104" t="s">
        <v>209</v>
      </c>
      <c r="F24" s="105"/>
      <c r="G24" s="106">
        <v>5</v>
      </c>
      <c r="H24" s="107">
        <v>5</v>
      </c>
      <c r="I24" s="119">
        <v>5</v>
      </c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21"/>
      <c r="Y24" s="121"/>
    </row>
    <row r="25" ht="25" customHeight="1" spans="1:25">
      <c r="A25" s="108" t="s">
        <v>638</v>
      </c>
      <c r="B25" s="98" t="s">
        <v>722</v>
      </c>
      <c r="C25" s="108" t="s">
        <v>744</v>
      </c>
      <c r="D25" s="108" t="s">
        <v>648</v>
      </c>
      <c r="E25" s="108" t="s">
        <v>233</v>
      </c>
      <c r="F25" s="109"/>
      <c r="G25" s="110">
        <v>10</v>
      </c>
      <c r="H25" s="110">
        <v>10</v>
      </c>
      <c r="I25" s="110">
        <v>10</v>
      </c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21"/>
      <c r="Y25" s="122"/>
    </row>
    <row r="26" ht="25" customHeight="1" spans="1:25">
      <c r="A26" s="108" t="s">
        <v>638</v>
      </c>
      <c r="B26" s="98" t="s">
        <v>740</v>
      </c>
      <c r="C26" s="108" t="s">
        <v>745</v>
      </c>
      <c r="D26" s="108" t="s">
        <v>648</v>
      </c>
      <c r="E26" s="108" t="s">
        <v>228</v>
      </c>
      <c r="F26" s="109"/>
      <c r="G26" s="110">
        <v>4.5</v>
      </c>
      <c r="H26" s="110">
        <v>4.5</v>
      </c>
      <c r="I26" s="110">
        <v>4.5</v>
      </c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21"/>
      <c r="Y26" s="122"/>
    </row>
    <row r="27" ht="25" customHeight="1" spans="1:25">
      <c r="A27" s="111" t="s">
        <v>152</v>
      </c>
      <c r="B27" s="112"/>
      <c r="C27" s="112"/>
      <c r="D27" s="112"/>
      <c r="E27" s="113"/>
      <c r="F27" s="114"/>
      <c r="G27" s="110">
        <v>130</v>
      </c>
      <c r="H27" s="110">
        <v>130</v>
      </c>
      <c r="I27" s="110">
        <v>130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21"/>
      <c r="Y27" s="122"/>
    </row>
    <row r="28" customHeight="1" spans="7:25">
      <c r="G28" s="115"/>
      <c r="H28" s="115"/>
      <c r="I28" s="115"/>
      <c r="J28" s="115"/>
      <c r="K28" s="115"/>
      <c r="L28" s="115"/>
      <c r="M28" s="22"/>
      <c r="N28" s="115"/>
      <c r="O28" s="115"/>
      <c r="P28" s="115"/>
      <c r="Q28" s="115"/>
      <c r="R28" s="115"/>
      <c r="T28" s="115"/>
      <c r="U28" s="115"/>
      <c r="V28" s="115"/>
      <c r="W28" s="115"/>
      <c r="Y28" s="115"/>
    </row>
    <row r="29" customHeight="1" spans="7:25">
      <c r="G29" s="115"/>
      <c r="H29" s="115"/>
      <c r="I29" s="115"/>
      <c r="J29" s="115"/>
      <c r="K29" s="115"/>
      <c r="L29" s="115"/>
      <c r="M29" s="22"/>
      <c r="N29" s="115"/>
      <c r="O29" s="115"/>
      <c r="P29" s="115"/>
      <c r="Q29" s="115"/>
      <c r="R29" s="115"/>
      <c r="T29" s="115"/>
      <c r="U29" s="115"/>
      <c r="V29" s="115"/>
      <c r="W29" s="115"/>
      <c r="Y29" s="115"/>
    </row>
  </sheetData>
  <mergeCells count="17">
    <mergeCell ref="A2:Y2"/>
    <mergeCell ref="A3:F3"/>
    <mergeCell ref="X3:Y3"/>
    <mergeCell ref="G4:Y4"/>
    <mergeCell ref="H5:P5"/>
    <mergeCell ref="T5:Y5"/>
    <mergeCell ref="A27:E27"/>
    <mergeCell ref="A4:A6"/>
    <mergeCell ref="B4:B6"/>
    <mergeCell ref="C4:C6"/>
    <mergeCell ref="D4:D6"/>
    <mergeCell ref="E4:E6"/>
    <mergeCell ref="F4:F6"/>
    <mergeCell ref="G5:G6"/>
    <mergeCell ref="Q5:Q6"/>
    <mergeCell ref="R5:R6"/>
    <mergeCell ref="S5:S6"/>
  </mergeCells>
  <printOptions horizontalCentered="1"/>
  <pageMargins left="0.308333333333333" right="0.308333333333333" top="0.408333333333333" bottom="0.408333333333333" header="0.25" footer="0.25"/>
  <pageSetup paperSize="9" scale="4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11"/>
  <sheetViews>
    <sheetView workbookViewId="0">
      <selection activeCell="A3" sqref="A3:D3"/>
    </sheetView>
  </sheetViews>
  <sheetFormatPr defaultColWidth="9.1047619047619" defaultRowHeight="14.25" customHeight="1"/>
  <cols>
    <col min="1" max="7" width="9.1047619047619" style="27" customWidth="1"/>
    <col min="8" max="8" width="12" style="34" customWidth="1"/>
    <col min="9" max="13" width="10" style="34" customWidth="1"/>
    <col min="14" max="14" width="10.8952380952381" style="2" customWidth="1"/>
    <col min="15" max="15" width="13.8190476190476" style="34" customWidth="1"/>
    <col min="16" max="16" width="13.0952380952381" style="34" customWidth="1"/>
    <col min="17" max="17" width="9.1047619047619" style="34" customWidth="1"/>
    <col min="18" max="19" width="10" style="34" customWidth="1"/>
    <col min="20" max="20" width="9.1047619047619" style="2" customWidth="1"/>
    <col min="21" max="22" width="9.1047619047619" style="34" customWidth="1"/>
    <col min="23" max="24" width="12.6666666666667" style="34" customWidth="1"/>
    <col min="25" max="25" width="9.1047619047619" style="2" customWidth="1"/>
    <col min="26" max="26" width="10.447619047619" style="34" customWidth="1"/>
    <col min="27" max="27" width="9.1047619047619" style="23" customWidth="1"/>
    <col min="28" max="16384" width="9.1047619047619" style="23"/>
  </cols>
  <sheetData>
    <row r="1" ht="13.5" customHeight="1" spans="1:26">
      <c r="A1" s="34"/>
      <c r="B1" s="34"/>
      <c r="C1" s="34"/>
      <c r="D1" s="34"/>
      <c r="E1" s="34"/>
      <c r="F1" s="34"/>
      <c r="G1" s="34"/>
      <c r="H1" s="57"/>
      <c r="I1" s="57"/>
      <c r="J1" s="57"/>
      <c r="K1" s="57"/>
      <c r="L1" s="57"/>
      <c r="M1" s="57"/>
      <c r="N1" s="76"/>
      <c r="O1" s="57"/>
      <c r="P1" s="57"/>
      <c r="Q1" s="57"/>
      <c r="R1" s="57"/>
      <c r="S1" s="57"/>
      <c r="T1" s="81"/>
      <c r="U1" s="57"/>
      <c r="V1" s="57"/>
      <c r="W1" s="57"/>
      <c r="X1" s="57"/>
      <c r="Y1" s="88"/>
      <c r="Z1" s="89"/>
    </row>
    <row r="2" s="56" customFormat="1" ht="45" customHeight="1" spans="1:26">
      <c r="A2" s="58" t="s">
        <v>746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90"/>
    </row>
    <row r="3" s="21" customFormat="1" ht="26.25" customHeight="1" spans="1:26">
      <c r="A3" s="7" t="s">
        <v>1</v>
      </c>
      <c r="B3" s="50"/>
      <c r="C3" s="50"/>
      <c r="D3" s="50"/>
      <c r="E3" s="50"/>
      <c r="F3" s="50"/>
      <c r="G3" s="50"/>
      <c r="H3" s="59"/>
      <c r="I3" s="59"/>
      <c r="J3" s="59"/>
      <c r="K3" s="59"/>
      <c r="L3" s="59"/>
      <c r="M3" s="59"/>
      <c r="N3" s="77"/>
      <c r="O3" s="59"/>
      <c r="P3" s="59"/>
      <c r="Q3" s="59"/>
      <c r="R3" s="59"/>
      <c r="S3" s="59"/>
      <c r="T3" s="82"/>
      <c r="U3" s="59"/>
      <c r="V3" s="59"/>
      <c r="W3" s="59"/>
      <c r="X3" s="59"/>
      <c r="Y3" s="39" t="s">
        <v>421</v>
      </c>
      <c r="Z3" s="39"/>
    </row>
    <row r="4" ht="15.75" customHeight="1" spans="1:26">
      <c r="A4" s="60" t="s">
        <v>711</v>
      </c>
      <c r="B4" s="61" t="s">
        <v>747</v>
      </c>
      <c r="C4" s="60" t="s">
        <v>748</v>
      </c>
      <c r="D4" s="60" t="s">
        <v>749</v>
      </c>
      <c r="E4" s="60" t="s">
        <v>750</v>
      </c>
      <c r="F4" s="60" t="s">
        <v>751</v>
      </c>
      <c r="G4" s="60" t="s">
        <v>752</v>
      </c>
      <c r="H4" s="62" t="s">
        <v>434</v>
      </c>
      <c r="I4" s="62"/>
      <c r="J4" s="62"/>
      <c r="K4" s="62"/>
      <c r="L4" s="62"/>
      <c r="M4" s="62"/>
      <c r="N4" s="78"/>
      <c r="O4" s="62"/>
      <c r="P4" s="62"/>
      <c r="Q4" s="62"/>
      <c r="R4" s="83"/>
      <c r="S4" s="83"/>
      <c r="T4" s="84"/>
      <c r="U4" s="83"/>
      <c r="V4" s="83"/>
      <c r="W4" s="83"/>
      <c r="X4" s="83"/>
      <c r="Y4" s="84"/>
      <c r="Z4" s="91"/>
    </row>
    <row r="5" ht="17.25" customHeight="1" spans="1:26">
      <c r="A5" s="63"/>
      <c r="B5" s="64"/>
      <c r="C5" s="63"/>
      <c r="D5" s="63"/>
      <c r="E5" s="63"/>
      <c r="F5" s="63"/>
      <c r="G5" s="65"/>
      <c r="H5" s="11" t="s">
        <v>58</v>
      </c>
      <c r="I5" s="11" t="s">
        <v>61</v>
      </c>
      <c r="J5" s="11"/>
      <c r="K5" s="11"/>
      <c r="L5" s="11"/>
      <c r="M5" s="11"/>
      <c r="N5" s="11"/>
      <c r="O5" s="11"/>
      <c r="P5" s="11"/>
      <c r="Q5" s="11"/>
      <c r="R5" s="64" t="s">
        <v>717</v>
      </c>
      <c r="S5" s="64" t="s">
        <v>753</v>
      </c>
      <c r="T5" s="85" t="s">
        <v>719</v>
      </c>
      <c r="U5" s="86" t="s">
        <v>720</v>
      </c>
      <c r="V5" s="86"/>
      <c r="W5" s="86"/>
      <c r="X5" s="86"/>
      <c r="Y5" s="92"/>
      <c r="Z5" s="68"/>
    </row>
    <row r="6" ht="71" customHeight="1" spans="1:26">
      <c r="A6" s="66"/>
      <c r="B6" s="64"/>
      <c r="C6" s="63"/>
      <c r="D6" s="63"/>
      <c r="E6" s="63"/>
      <c r="F6" s="63"/>
      <c r="G6" s="65"/>
      <c r="H6" s="11"/>
      <c r="I6" s="11" t="s">
        <v>60</v>
      </c>
      <c r="J6" s="11" t="s">
        <v>525</v>
      </c>
      <c r="K6" s="11" t="s">
        <v>526</v>
      </c>
      <c r="L6" s="11" t="s">
        <v>527</v>
      </c>
      <c r="M6" s="11" t="s">
        <v>528</v>
      </c>
      <c r="N6" s="79" t="s">
        <v>529</v>
      </c>
      <c r="O6" s="80" t="s">
        <v>530</v>
      </c>
      <c r="P6" s="80" t="s">
        <v>531</v>
      </c>
      <c r="Q6" s="11" t="s">
        <v>721</v>
      </c>
      <c r="R6" s="68"/>
      <c r="S6" s="68"/>
      <c r="T6" s="87"/>
      <c r="U6" s="68" t="s">
        <v>60</v>
      </c>
      <c r="V6" s="68" t="s">
        <v>65</v>
      </c>
      <c r="W6" s="68" t="s">
        <v>524</v>
      </c>
      <c r="X6" s="68" t="s">
        <v>67</v>
      </c>
      <c r="Y6" s="87" t="s">
        <v>68</v>
      </c>
      <c r="Z6" s="68" t="s">
        <v>69</v>
      </c>
    </row>
    <row r="7" ht="17.25" customHeight="1" spans="1:26">
      <c r="A7" s="67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68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  <c r="S7" s="66">
        <v>19</v>
      </c>
      <c r="T7" s="66">
        <v>20</v>
      </c>
      <c r="U7" s="66">
        <v>21</v>
      </c>
      <c r="V7" s="66">
        <v>22</v>
      </c>
      <c r="W7" s="66">
        <v>23</v>
      </c>
      <c r="X7" s="66">
        <v>24</v>
      </c>
      <c r="Y7" s="66">
        <v>25</v>
      </c>
      <c r="Z7" s="66">
        <v>26</v>
      </c>
    </row>
    <row r="8" ht="18.75" customHeight="1" spans="1:26">
      <c r="A8" s="69" t="s">
        <v>674</v>
      </c>
      <c r="B8" s="70"/>
      <c r="C8" s="70"/>
      <c r="D8" s="70"/>
      <c r="E8" s="70"/>
      <c r="F8" s="70"/>
      <c r="G8" s="70"/>
      <c r="H8" s="71" t="s">
        <v>674</v>
      </c>
      <c r="I8" s="72" t="s">
        <v>674</v>
      </c>
      <c r="J8" s="72" t="s">
        <v>674</v>
      </c>
      <c r="K8" s="72" t="s">
        <v>674</v>
      </c>
      <c r="L8" s="72" t="s">
        <v>674</v>
      </c>
      <c r="M8" s="72" t="s">
        <v>674</v>
      </c>
      <c r="N8" s="72" t="s">
        <v>674</v>
      </c>
      <c r="O8" s="72" t="s">
        <v>674</v>
      </c>
      <c r="P8" s="72"/>
      <c r="Q8" s="72"/>
      <c r="R8" s="72" t="s">
        <v>674</v>
      </c>
      <c r="S8" s="72" t="s">
        <v>674</v>
      </c>
      <c r="T8" s="72" t="s">
        <v>674</v>
      </c>
      <c r="U8" s="72" t="s">
        <v>674</v>
      </c>
      <c r="V8" s="72" t="s">
        <v>674</v>
      </c>
      <c r="W8" s="72" t="s">
        <v>674</v>
      </c>
      <c r="X8" s="72" t="s">
        <v>674</v>
      </c>
      <c r="Y8" s="72" t="s">
        <v>674</v>
      </c>
      <c r="Z8" s="72" t="s">
        <v>674</v>
      </c>
    </row>
    <row r="9" ht="18.75" customHeight="1" spans="1:26">
      <c r="A9" s="72" t="s">
        <v>674</v>
      </c>
      <c r="B9" s="73" t="s">
        <v>674</v>
      </c>
      <c r="C9" s="73" t="s">
        <v>674</v>
      </c>
      <c r="D9" s="73" t="s">
        <v>674</v>
      </c>
      <c r="E9" s="73" t="s">
        <v>674</v>
      </c>
      <c r="F9" s="73" t="s">
        <v>674</v>
      </c>
      <c r="G9" s="73" t="s">
        <v>674</v>
      </c>
      <c r="H9" s="72" t="s">
        <v>674</v>
      </c>
      <c r="I9" s="72" t="s">
        <v>674</v>
      </c>
      <c r="J9" s="72" t="s">
        <v>674</v>
      </c>
      <c r="K9" s="72" t="s">
        <v>674</v>
      </c>
      <c r="L9" s="72" t="s">
        <v>674</v>
      </c>
      <c r="M9" s="72" t="s">
        <v>674</v>
      </c>
      <c r="N9" s="72" t="s">
        <v>674</v>
      </c>
      <c r="O9" s="72" t="s">
        <v>674</v>
      </c>
      <c r="P9" s="72"/>
      <c r="Q9" s="72"/>
      <c r="R9" s="72" t="s">
        <v>674</v>
      </c>
      <c r="S9" s="72" t="s">
        <v>674</v>
      </c>
      <c r="T9" s="72" t="s">
        <v>674</v>
      </c>
      <c r="U9" s="72" t="s">
        <v>674</v>
      </c>
      <c r="V9" s="72" t="s">
        <v>674</v>
      </c>
      <c r="W9" s="72" t="s">
        <v>674</v>
      </c>
      <c r="X9" s="72" t="s">
        <v>674</v>
      </c>
      <c r="Y9" s="72" t="s">
        <v>674</v>
      </c>
      <c r="Z9" s="72" t="s">
        <v>674</v>
      </c>
    </row>
    <row r="10" ht="18.75" customHeight="1" spans="1:26">
      <c r="A10" s="41" t="s">
        <v>152</v>
      </c>
      <c r="B10" s="42"/>
      <c r="C10" s="42"/>
      <c r="D10" s="42"/>
      <c r="E10" s="42"/>
      <c r="F10" s="42"/>
      <c r="G10" s="74"/>
      <c r="H10" s="72" t="s">
        <v>674</v>
      </c>
      <c r="I10" s="72" t="s">
        <v>674</v>
      </c>
      <c r="J10" s="72" t="s">
        <v>674</v>
      </c>
      <c r="K10" s="72" t="s">
        <v>674</v>
      </c>
      <c r="L10" s="72" t="s">
        <v>674</v>
      </c>
      <c r="M10" s="72" t="s">
        <v>674</v>
      </c>
      <c r="N10" s="72" t="s">
        <v>674</v>
      </c>
      <c r="O10" s="72" t="s">
        <v>674</v>
      </c>
      <c r="P10" s="72"/>
      <c r="Q10" s="72"/>
      <c r="R10" s="72" t="s">
        <v>674</v>
      </c>
      <c r="S10" s="72" t="s">
        <v>674</v>
      </c>
      <c r="T10" s="72" t="s">
        <v>674</v>
      </c>
      <c r="U10" s="72" t="s">
        <v>674</v>
      </c>
      <c r="V10" s="72" t="s">
        <v>674</v>
      </c>
      <c r="W10" s="72" t="s">
        <v>674</v>
      </c>
      <c r="X10" s="72" t="s">
        <v>674</v>
      </c>
      <c r="Y10" s="72" t="s">
        <v>674</v>
      </c>
      <c r="Z10" s="72" t="s">
        <v>674</v>
      </c>
    </row>
    <row r="11" customHeight="1" spans="1:26">
      <c r="A11" s="75" t="s">
        <v>754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</sheetData>
  <mergeCells count="19">
    <mergeCell ref="A2:Y2"/>
    <mergeCell ref="A3:D3"/>
    <mergeCell ref="Y3:Z3"/>
    <mergeCell ref="H4:Z4"/>
    <mergeCell ref="I5:Q5"/>
    <mergeCell ref="U5:Z5"/>
    <mergeCell ref="A10:G10"/>
    <mergeCell ref="A11:Z11"/>
    <mergeCell ref="A4:A6"/>
    <mergeCell ref="B4:B6"/>
    <mergeCell ref="C4:C6"/>
    <mergeCell ref="D4:D6"/>
    <mergeCell ref="E4:E6"/>
    <mergeCell ref="F4:F6"/>
    <mergeCell ref="G4:G6"/>
    <mergeCell ref="H5:H6"/>
    <mergeCell ref="R5:R6"/>
    <mergeCell ref="S5:S6"/>
    <mergeCell ref="T5:T6"/>
  </mergeCells>
  <pageMargins left="0.566666666666667" right="0.566666666666667" top="0.591666666666667" bottom="0.591666666666667" header="0.25" footer="0.25"/>
  <pageSetup paperSize="9" scale="56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4"/>
  <sheetViews>
    <sheetView workbookViewId="0">
      <selection activeCell="B12" sqref="B12"/>
    </sheetView>
  </sheetViews>
  <sheetFormatPr defaultColWidth="9.1047619047619" defaultRowHeight="14.25" customHeight="1"/>
  <cols>
    <col min="1" max="1" width="27.8190476190476" style="34" customWidth="1"/>
    <col min="2" max="4" width="13.447619047619" style="34" customWidth="1"/>
    <col min="5" max="14" width="10.3333333333333" style="34" customWidth="1"/>
    <col min="15" max="15" width="9.1047619047619" style="23" customWidth="1"/>
    <col min="16" max="16384" width="9.1047619047619" style="23"/>
  </cols>
  <sheetData>
    <row r="1" ht="13.5" customHeight="1" spans="4:14">
      <c r="D1" s="35"/>
      <c r="N1" s="15"/>
    </row>
    <row r="2" ht="35.25" customHeight="1" spans="1:14">
      <c r="A2" s="36" t="s">
        <v>755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="21" customFormat="1" ht="24" customHeight="1" spans="1:14">
      <c r="A3" s="37" t="s">
        <v>1</v>
      </c>
      <c r="B3" s="38"/>
      <c r="C3" s="38"/>
      <c r="D3" s="39"/>
      <c r="E3" s="38"/>
      <c r="F3" s="38"/>
      <c r="G3" s="38"/>
      <c r="H3" s="38"/>
      <c r="I3" s="38"/>
      <c r="J3" s="50"/>
      <c r="K3" s="50"/>
      <c r="L3" s="50"/>
      <c r="M3" s="50"/>
      <c r="N3" s="51" t="s">
        <v>421</v>
      </c>
    </row>
    <row r="4" ht="19.5" customHeight="1" spans="1:14">
      <c r="A4" s="40" t="s">
        <v>756</v>
      </c>
      <c r="B4" s="41" t="s">
        <v>434</v>
      </c>
      <c r="C4" s="42"/>
      <c r="D4" s="42"/>
      <c r="E4" s="41" t="s">
        <v>757</v>
      </c>
      <c r="F4" s="42"/>
      <c r="G4" s="42"/>
      <c r="H4" s="42"/>
      <c r="I4" s="42"/>
      <c r="J4" s="42"/>
      <c r="K4" s="42"/>
      <c r="L4" s="42"/>
      <c r="M4" s="42"/>
      <c r="N4" s="42"/>
    </row>
    <row r="5" ht="40.5" customHeight="1" spans="1:14">
      <c r="A5" s="43"/>
      <c r="B5" s="44" t="s">
        <v>58</v>
      </c>
      <c r="C5" s="10" t="s">
        <v>61</v>
      </c>
      <c r="D5" s="45" t="s">
        <v>758</v>
      </c>
      <c r="E5" s="28" t="s">
        <v>759</v>
      </c>
      <c r="F5" s="28" t="s">
        <v>760</v>
      </c>
      <c r="G5" s="28" t="s">
        <v>761</v>
      </c>
      <c r="H5" s="28" t="s">
        <v>762</v>
      </c>
      <c r="I5" s="28" t="s">
        <v>763</v>
      </c>
      <c r="J5" s="28" t="s">
        <v>764</v>
      </c>
      <c r="K5" s="28" t="s">
        <v>765</v>
      </c>
      <c r="L5" s="28" t="s">
        <v>766</v>
      </c>
      <c r="M5" s="28" t="s">
        <v>767</v>
      </c>
      <c r="N5" s="28" t="s">
        <v>768</v>
      </c>
    </row>
    <row r="6" ht="19.5" customHeight="1" spans="1:14">
      <c r="A6" s="18">
        <v>1</v>
      </c>
      <c r="B6" s="18">
        <v>2</v>
      </c>
      <c r="C6" s="18">
        <v>3</v>
      </c>
      <c r="D6" s="46">
        <v>4</v>
      </c>
      <c r="E6" s="18">
        <v>5</v>
      </c>
      <c r="F6" s="18">
        <v>6</v>
      </c>
      <c r="G6" s="18">
        <v>7</v>
      </c>
      <c r="H6" s="46">
        <v>8</v>
      </c>
      <c r="I6" s="18">
        <v>9</v>
      </c>
      <c r="J6" s="18">
        <v>10</v>
      </c>
      <c r="K6" s="18">
        <v>11</v>
      </c>
      <c r="L6" s="46">
        <v>12</v>
      </c>
      <c r="M6" s="18">
        <v>13</v>
      </c>
      <c r="N6" s="18">
        <v>14</v>
      </c>
    </row>
    <row r="7" ht="25" customHeight="1" spans="1:14">
      <c r="A7" s="29" t="s">
        <v>72</v>
      </c>
      <c r="B7" s="47">
        <f>SUM(B8)</f>
        <v>497</v>
      </c>
      <c r="C7" s="47">
        <f>SUM(C8)</f>
        <v>497</v>
      </c>
      <c r="D7" s="47"/>
      <c r="E7" s="47">
        <v>64.4964</v>
      </c>
      <c r="F7" s="47">
        <v>50.1518</v>
      </c>
      <c r="G7" s="47">
        <v>30.8536</v>
      </c>
      <c r="H7" s="47"/>
      <c r="I7" s="47">
        <v>64.2368</v>
      </c>
      <c r="J7" s="47">
        <v>59.8756</v>
      </c>
      <c r="K7" s="47">
        <v>48.6425</v>
      </c>
      <c r="L7" s="52">
        <v>82.547</v>
      </c>
      <c r="M7" s="53">
        <v>89.7789</v>
      </c>
      <c r="N7" s="54" t="s">
        <v>674</v>
      </c>
    </row>
    <row r="8" ht="25" customHeight="1" spans="1:14">
      <c r="A8" s="29" t="s">
        <v>76</v>
      </c>
      <c r="B8" s="47">
        <f>SUM(B9:B14)</f>
        <v>497</v>
      </c>
      <c r="C8" s="47">
        <f>SUM(C9:C14)</f>
        <v>497</v>
      </c>
      <c r="D8" s="47"/>
      <c r="E8" s="47">
        <v>64.4964</v>
      </c>
      <c r="F8" s="47">
        <v>50.1518</v>
      </c>
      <c r="G8" s="47">
        <v>30.8536</v>
      </c>
      <c r="H8" s="47"/>
      <c r="I8" s="47">
        <v>64.2368</v>
      </c>
      <c r="J8" s="47">
        <v>59.8756</v>
      </c>
      <c r="K8" s="47">
        <v>48.6425</v>
      </c>
      <c r="L8" s="52">
        <v>82.547</v>
      </c>
      <c r="M8" s="53">
        <v>89.7789</v>
      </c>
      <c r="N8" s="54" t="s">
        <v>674</v>
      </c>
    </row>
    <row r="9" ht="25" customHeight="1" spans="1:14">
      <c r="A9" s="29" t="s">
        <v>769</v>
      </c>
      <c r="B9" s="48">
        <v>28</v>
      </c>
      <c r="C9" s="48">
        <v>28</v>
      </c>
      <c r="D9" s="49"/>
      <c r="E9" s="47">
        <v>2.7</v>
      </c>
      <c r="F9" s="47">
        <v>1.92</v>
      </c>
      <c r="G9" s="47">
        <v>2.47</v>
      </c>
      <c r="H9" s="47"/>
      <c r="I9" s="47">
        <v>3.69</v>
      </c>
      <c r="J9" s="47">
        <v>3.9</v>
      </c>
      <c r="K9" s="47">
        <v>3.54</v>
      </c>
      <c r="L9" s="55">
        <v>4.03</v>
      </c>
      <c r="M9" s="53">
        <v>5.48</v>
      </c>
      <c r="N9" s="53">
        <v>0.27</v>
      </c>
    </row>
    <row r="10" ht="25" customHeight="1" spans="1:14">
      <c r="A10" s="29" t="s">
        <v>770</v>
      </c>
      <c r="B10" s="48">
        <v>5</v>
      </c>
      <c r="C10" s="48">
        <v>5</v>
      </c>
      <c r="D10" s="49"/>
      <c r="E10" s="47">
        <v>0.64</v>
      </c>
      <c r="F10" s="47">
        <v>0.66</v>
      </c>
      <c r="G10" s="47">
        <v>0.35</v>
      </c>
      <c r="H10" s="47"/>
      <c r="I10" s="47">
        <v>0.78</v>
      </c>
      <c r="J10" s="47">
        <v>0.72</v>
      </c>
      <c r="K10" s="47">
        <v>0.44</v>
      </c>
      <c r="L10" s="55">
        <v>0.72</v>
      </c>
      <c r="M10" s="53">
        <v>0.66</v>
      </c>
      <c r="N10" s="53">
        <v>0.03</v>
      </c>
    </row>
    <row r="11" ht="25" customHeight="1" spans="1:14">
      <c r="A11" s="29" t="s">
        <v>771</v>
      </c>
      <c r="B11" s="48">
        <v>15</v>
      </c>
      <c r="C11" s="48">
        <v>15</v>
      </c>
      <c r="D11" s="49"/>
      <c r="E11" s="47">
        <v>0.35</v>
      </c>
      <c r="F11" s="47"/>
      <c r="G11" s="47"/>
      <c r="H11" s="47"/>
      <c r="I11" s="47"/>
      <c r="J11" s="47"/>
      <c r="K11" s="47">
        <v>7.37</v>
      </c>
      <c r="L11" s="55">
        <v>3.55</v>
      </c>
      <c r="M11" s="53">
        <v>3.73</v>
      </c>
      <c r="N11" s="53"/>
    </row>
    <row r="12" ht="25" customHeight="1" spans="1:14">
      <c r="A12" s="29" t="s">
        <v>772</v>
      </c>
      <c r="B12" s="48">
        <v>294</v>
      </c>
      <c r="C12" s="48">
        <v>294</v>
      </c>
      <c r="D12" s="49"/>
      <c r="E12" s="47">
        <v>36.03</v>
      </c>
      <c r="F12" s="47">
        <v>32.2</v>
      </c>
      <c r="G12" s="47">
        <v>14.67</v>
      </c>
      <c r="H12" s="47"/>
      <c r="I12" s="47">
        <v>39.63</v>
      </c>
      <c r="J12" s="47">
        <v>36.43</v>
      </c>
      <c r="K12" s="47">
        <v>24.62</v>
      </c>
      <c r="L12" s="55">
        <v>51.28</v>
      </c>
      <c r="M12" s="53">
        <v>56.47</v>
      </c>
      <c r="N12" s="53">
        <v>2.67</v>
      </c>
    </row>
    <row r="13" ht="25" customHeight="1" spans="1:14">
      <c r="A13" s="29" t="s">
        <v>773</v>
      </c>
      <c r="B13" s="48">
        <v>40</v>
      </c>
      <c r="C13" s="48">
        <v>40</v>
      </c>
      <c r="D13" s="49"/>
      <c r="E13" s="47">
        <v>10</v>
      </c>
      <c r="F13" s="47">
        <v>5</v>
      </c>
      <c r="G13" s="47">
        <v>3</v>
      </c>
      <c r="H13" s="47"/>
      <c r="I13" s="47">
        <v>4</v>
      </c>
      <c r="J13" s="47">
        <v>5</v>
      </c>
      <c r="K13" s="47">
        <v>3</v>
      </c>
      <c r="L13" s="55">
        <v>5</v>
      </c>
      <c r="M13" s="53">
        <v>5</v>
      </c>
      <c r="N13" s="53"/>
    </row>
    <row r="14" ht="25" customHeight="1" spans="1:14">
      <c r="A14" s="29" t="s">
        <v>774</v>
      </c>
      <c r="B14" s="48">
        <v>115</v>
      </c>
      <c r="C14" s="48">
        <v>115</v>
      </c>
      <c r="D14" s="49"/>
      <c r="E14" s="47">
        <v>14.78</v>
      </c>
      <c r="F14" s="47">
        <v>10.37</v>
      </c>
      <c r="G14" s="47">
        <v>10.37</v>
      </c>
      <c r="H14" s="47"/>
      <c r="I14" s="47">
        <v>16.13</v>
      </c>
      <c r="J14" s="47">
        <v>13.82</v>
      </c>
      <c r="K14" s="47">
        <v>9.68</v>
      </c>
      <c r="L14" s="55">
        <v>17.97</v>
      </c>
      <c r="M14" s="53">
        <v>18.43</v>
      </c>
      <c r="N14" s="53">
        <v>3.45</v>
      </c>
    </row>
  </sheetData>
  <mergeCells count="5">
    <mergeCell ref="A2:N2"/>
    <mergeCell ref="A3:I3"/>
    <mergeCell ref="B4:D4"/>
    <mergeCell ref="E4:N4"/>
    <mergeCell ref="A4:A5"/>
  </mergeCells>
  <printOptions horizontalCentered="1"/>
  <pageMargins left="0.308333333333333" right="0.308333333333333" top="0.408333333333333" bottom="0.408333333333333" header="0.25" footer="0.25"/>
  <pageSetup paperSize="9" scale="51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3"/>
  <sheetViews>
    <sheetView topLeftCell="D1" workbookViewId="0">
      <selection activeCell="L16" sqref="L16"/>
    </sheetView>
  </sheetViews>
  <sheetFormatPr defaultColWidth="9.1047619047619" defaultRowHeight="12" customHeight="1"/>
  <cols>
    <col min="1" max="1" width="34.3333333333333" style="1" customWidth="1"/>
    <col min="2" max="2" width="29" style="1" customWidth="1"/>
    <col min="3" max="5" width="23.552380952381" style="1" customWidth="1"/>
    <col min="6" max="6" width="11.3333333333333" style="2" customWidth="1"/>
    <col min="7" max="7" width="25.1047619047619" style="1" customWidth="1"/>
    <col min="8" max="8" width="15.552380952381" style="2" customWidth="1"/>
    <col min="9" max="9" width="13.447619047619" style="2" customWidth="1"/>
    <col min="10" max="10" width="18.8952380952381" style="1" customWidth="1"/>
    <col min="11" max="11" width="9.1047619047619" style="23" customWidth="1"/>
    <col min="12" max="16384" width="9.1047619047619" style="23"/>
  </cols>
  <sheetData>
    <row r="1" customHeight="1" spans="10:10">
      <c r="J1" s="15"/>
    </row>
    <row r="2" ht="36" customHeight="1" spans="1:10">
      <c r="A2" s="24" t="s">
        <v>775</v>
      </c>
      <c r="B2" s="24"/>
      <c r="C2" s="24"/>
      <c r="D2" s="24"/>
      <c r="E2" s="24"/>
      <c r="F2" s="25"/>
      <c r="G2" s="24"/>
      <c r="H2" s="25"/>
      <c r="I2" s="25"/>
      <c r="J2" s="24"/>
    </row>
    <row r="3" s="21" customFormat="1" ht="24" customHeight="1" spans="1:10">
      <c r="A3" s="26" t="s">
        <v>1</v>
      </c>
      <c r="B3" s="27"/>
      <c r="C3" s="27"/>
      <c r="D3" s="27"/>
      <c r="E3" s="27"/>
      <c r="G3" s="27"/>
      <c r="J3" s="27"/>
    </row>
    <row r="4" s="22" customFormat="1" ht="44.25" customHeight="1" spans="1:10">
      <c r="A4" s="9" t="s">
        <v>583</v>
      </c>
      <c r="B4" s="9" t="s">
        <v>584</v>
      </c>
      <c r="C4" s="9" t="s">
        <v>585</v>
      </c>
      <c r="D4" s="9" t="s">
        <v>586</v>
      </c>
      <c r="E4" s="9" t="s">
        <v>587</v>
      </c>
      <c r="F4" s="28" t="s">
        <v>588</v>
      </c>
      <c r="G4" s="9" t="s">
        <v>589</v>
      </c>
      <c r="H4" s="28" t="s">
        <v>590</v>
      </c>
      <c r="I4" s="28" t="s">
        <v>591</v>
      </c>
      <c r="J4" s="9" t="s">
        <v>592</v>
      </c>
    </row>
    <row r="5" s="22" customFormat="1" ht="14.25" customHeight="1" spans="1:10">
      <c r="A5" s="9">
        <v>1</v>
      </c>
      <c r="B5" s="9">
        <v>2</v>
      </c>
      <c r="C5" s="9">
        <v>3</v>
      </c>
      <c r="D5" s="9">
        <v>4</v>
      </c>
      <c r="E5" s="9">
        <v>5</v>
      </c>
      <c r="F5" s="28">
        <v>6</v>
      </c>
      <c r="G5" s="9">
        <v>7</v>
      </c>
      <c r="H5" s="28">
        <v>8</v>
      </c>
      <c r="I5" s="28">
        <v>9</v>
      </c>
      <c r="J5" s="9">
        <v>10</v>
      </c>
    </row>
    <row r="6" s="22" customFormat="1" ht="25" customHeight="1" spans="1:10">
      <c r="A6" s="29" t="s">
        <v>76</v>
      </c>
      <c r="B6" s="29" t="s">
        <v>674</v>
      </c>
      <c r="C6" s="29" t="s">
        <v>674</v>
      </c>
      <c r="D6" s="29" t="s">
        <v>674</v>
      </c>
      <c r="E6" s="29" t="s">
        <v>674</v>
      </c>
      <c r="F6" s="30" t="s">
        <v>674</v>
      </c>
      <c r="G6" s="29" t="s">
        <v>674</v>
      </c>
      <c r="H6" s="30" t="s">
        <v>674</v>
      </c>
      <c r="I6" s="30" t="s">
        <v>674</v>
      </c>
      <c r="J6" s="29" t="s">
        <v>674</v>
      </c>
    </row>
    <row r="7" s="22" customFormat="1" ht="25" customHeight="1" spans="1:10">
      <c r="A7" s="31" t="s">
        <v>769</v>
      </c>
      <c r="B7" s="31" t="s">
        <v>776</v>
      </c>
      <c r="C7" s="29" t="s">
        <v>606</v>
      </c>
      <c r="D7" s="29" t="s">
        <v>607</v>
      </c>
      <c r="E7" s="29" t="s">
        <v>777</v>
      </c>
      <c r="F7" s="30" t="s">
        <v>778</v>
      </c>
      <c r="G7" s="29" t="s">
        <v>779</v>
      </c>
      <c r="H7" s="30" t="s">
        <v>617</v>
      </c>
      <c r="I7" s="30" t="s">
        <v>611</v>
      </c>
      <c r="J7" s="29" t="s">
        <v>780</v>
      </c>
    </row>
    <row r="8" s="22" customFormat="1" ht="25" customHeight="1" spans="1:10">
      <c r="A8" s="32"/>
      <c r="B8" s="32"/>
      <c r="C8" s="29" t="s">
        <v>603</v>
      </c>
      <c r="D8" s="29" t="s">
        <v>604</v>
      </c>
      <c r="E8" s="29" t="s">
        <v>781</v>
      </c>
      <c r="F8" s="30" t="s">
        <v>598</v>
      </c>
      <c r="G8" s="29" t="s">
        <v>658</v>
      </c>
      <c r="H8" s="30" t="s">
        <v>600</v>
      </c>
      <c r="I8" s="30" t="s">
        <v>611</v>
      </c>
      <c r="J8" s="29" t="s">
        <v>781</v>
      </c>
    </row>
    <row r="9" s="22" customFormat="1" ht="25" customHeight="1" spans="1:10">
      <c r="A9" s="32"/>
      <c r="B9" s="32"/>
      <c r="C9" s="29" t="s">
        <v>606</v>
      </c>
      <c r="D9" s="29" t="s">
        <v>640</v>
      </c>
      <c r="E9" s="29" t="s">
        <v>782</v>
      </c>
      <c r="F9" s="30" t="s">
        <v>609</v>
      </c>
      <c r="G9" s="29" t="s">
        <v>642</v>
      </c>
      <c r="H9" s="30" t="s">
        <v>600</v>
      </c>
      <c r="I9" s="30" t="s">
        <v>611</v>
      </c>
      <c r="J9" s="29" t="s">
        <v>782</v>
      </c>
    </row>
    <row r="10" s="22" customFormat="1" ht="25" customHeight="1" spans="1:10">
      <c r="A10" s="32"/>
      <c r="B10" s="32"/>
      <c r="C10" s="29" t="s">
        <v>595</v>
      </c>
      <c r="D10" s="29" t="s">
        <v>596</v>
      </c>
      <c r="E10" s="29" t="s">
        <v>783</v>
      </c>
      <c r="F10" s="30" t="s">
        <v>778</v>
      </c>
      <c r="G10" s="29" t="s">
        <v>784</v>
      </c>
      <c r="H10" s="30" t="s">
        <v>617</v>
      </c>
      <c r="I10" s="30" t="s">
        <v>601</v>
      </c>
      <c r="J10" s="29" t="s">
        <v>783</v>
      </c>
    </row>
    <row r="11" s="22" customFormat="1" ht="25" customHeight="1" spans="1:10">
      <c r="A11" s="33"/>
      <c r="B11" s="33"/>
      <c r="C11" s="29" t="s">
        <v>606</v>
      </c>
      <c r="D11" s="29" t="s">
        <v>628</v>
      </c>
      <c r="E11" s="29" t="s">
        <v>785</v>
      </c>
      <c r="F11" s="30" t="s">
        <v>609</v>
      </c>
      <c r="G11" s="29" t="s">
        <v>642</v>
      </c>
      <c r="H11" s="30" t="s">
        <v>600</v>
      </c>
      <c r="I11" s="30" t="s">
        <v>611</v>
      </c>
      <c r="J11" s="29" t="s">
        <v>785</v>
      </c>
    </row>
    <row r="12" s="22" customFormat="1" ht="25" customHeight="1" spans="1:10">
      <c r="A12" s="31" t="s">
        <v>770</v>
      </c>
      <c r="B12" s="31" t="s">
        <v>786</v>
      </c>
      <c r="C12" s="29" t="s">
        <v>606</v>
      </c>
      <c r="D12" s="29" t="s">
        <v>607</v>
      </c>
      <c r="E12" s="29" t="s">
        <v>787</v>
      </c>
      <c r="F12" s="30" t="s">
        <v>609</v>
      </c>
      <c r="G12" s="29" t="s">
        <v>788</v>
      </c>
      <c r="H12" s="30" t="s">
        <v>617</v>
      </c>
      <c r="I12" s="30" t="s">
        <v>611</v>
      </c>
      <c r="J12" s="29" t="s">
        <v>787</v>
      </c>
    </row>
    <row r="13" s="22" customFormat="1" ht="25" customHeight="1" spans="1:10">
      <c r="A13" s="32"/>
      <c r="B13" s="32"/>
      <c r="C13" s="29" t="s">
        <v>606</v>
      </c>
      <c r="D13" s="29" t="s">
        <v>628</v>
      </c>
      <c r="E13" s="29" t="s">
        <v>789</v>
      </c>
      <c r="F13" s="30" t="s">
        <v>609</v>
      </c>
      <c r="G13" s="29" t="s">
        <v>642</v>
      </c>
      <c r="H13" s="30" t="s">
        <v>600</v>
      </c>
      <c r="I13" s="30" t="s">
        <v>611</v>
      </c>
      <c r="J13" s="29" t="s">
        <v>789</v>
      </c>
    </row>
    <row r="14" ht="25" customHeight="1" spans="1:10">
      <c r="A14" s="32"/>
      <c r="B14" s="32"/>
      <c r="C14" s="29" t="s">
        <v>603</v>
      </c>
      <c r="D14" s="29" t="s">
        <v>604</v>
      </c>
      <c r="E14" s="29" t="s">
        <v>790</v>
      </c>
      <c r="F14" s="30" t="s">
        <v>598</v>
      </c>
      <c r="G14" s="29" t="s">
        <v>599</v>
      </c>
      <c r="H14" s="30" t="s">
        <v>600</v>
      </c>
      <c r="I14" s="30" t="s">
        <v>601</v>
      </c>
      <c r="J14" s="29" t="s">
        <v>790</v>
      </c>
    </row>
    <row r="15" ht="25" customHeight="1" spans="1:10">
      <c r="A15" s="33"/>
      <c r="B15" s="33"/>
      <c r="C15" s="29" t="s">
        <v>595</v>
      </c>
      <c r="D15" s="29" t="s">
        <v>596</v>
      </c>
      <c r="E15" s="29" t="s">
        <v>791</v>
      </c>
      <c r="F15" s="30" t="s">
        <v>778</v>
      </c>
      <c r="G15" s="29" t="s">
        <v>658</v>
      </c>
      <c r="H15" s="30" t="s">
        <v>600</v>
      </c>
      <c r="I15" s="30" t="s">
        <v>611</v>
      </c>
      <c r="J15" s="29" t="s">
        <v>791</v>
      </c>
    </row>
    <row r="16" ht="25" customHeight="1" spans="1:10">
      <c r="A16" s="31" t="s">
        <v>771</v>
      </c>
      <c r="B16" s="31" t="s">
        <v>792</v>
      </c>
      <c r="C16" s="29" t="s">
        <v>603</v>
      </c>
      <c r="D16" s="29" t="s">
        <v>604</v>
      </c>
      <c r="E16" s="29" t="s">
        <v>793</v>
      </c>
      <c r="F16" s="30" t="s">
        <v>598</v>
      </c>
      <c r="G16" s="29" t="s">
        <v>658</v>
      </c>
      <c r="H16" s="30" t="s">
        <v>600</v>
      </c>
      <c r="I16" s="30" t="s">
        <v>601</v>
      </c>
      <c r="J16" s="29" t="s">
        <v>793</v>
      </c>
    </row>
    <row r="17" ht="25" customHeight="1" spans="1:10">
      <c r="A17" s="32"/>
      <c r="B17" s="32"/>
      <c r="C17" s="29" t="s">
        <v>606</v>
      </c>
      <c r="D17" s="29" t="s">
        <v>628</v>
      </c>
      <c r="E17" s="29" t="s">
        <v>794</v>
      </c>
      <c r="F17" s="30" t="s">
        <v>609</v>
      </c>
      <c r="G17" s="29" t="s">
        <v>642</v>
      </c>
      <c r="H17" s="30" t="s">
        <v>600</v>
      </c>
      <c r="I17" s="30" t="s">
        <v>611</v>
      </c>
      <c r="J17" s="29" t="s">
        <v>794</v>
      </c>
    </row>
    <row r="18" ht="25" customHeight="1" spans="1:10">
      <c r="A18" s="32"/>
      <c r="B18" s="32"/>
      <c r="C18" s="29" t="s">
        <v>595</v>
      </c>
      <c r="D18" s="29" t="s">
        <v>596</v>
      </c>
      <c r="E18" s="29" t="s">
        <v>795</v>
      </c>
      <c r="F18" s="30" t="s">
        <v>598</v>
      </c>
      <c r="G18" s="29" t="s">
        <v>658</v>
      </c>
      <c r="H18" s="30" t="s">
        <v>600</v>
      </c>
      <c r="I18" s="30" t="s">
        <v>601</v>
      </c>
      <c r="J18" s="29" t="s">
        <v>796</v>
      </c>
    </row>
    <row r="19" ht="25" customHeight="1" spans="1:10">
      <c r="A19" s="33"/>
      <c r="B19" s="33"/>
      <c r="C19" s="29" t="s">
        <v>606</v>
      </c>
      <c r="D19" s="29" t="s">
        <v>607</v>
      </c>
      <c r="E19" s="29" t="s">
        <v>797</v>
      </c>
      <c r="F19" s="30" t="s">
        <v>609</v>
      </c>
      <c r="G19" s="29" t="s">
        <v>798</v>
      </c>
      <c r="H19" s="30" t="s">
        <v>617</v>
      </c>
      <c r="I19" s="30" t="s">
        <v>611</v>
      </c>
      <c r="J19" s="29" t="s">
        <v>797</v>
      </c>
    </row>
    <row r="20" ht="25" customHeight="1" spans="1:10">
      <c r="A20" s="31" t="s">
        <v>772</v>
      </c>
      <c r="B20" s="31" t="s">
        <v>799</v>
      </c>
      <c r="C20" s="29" t="s">
        <v>606</v>
      </c>
      <c r="D20" s="29" t="s">
        <v>628</v>
      </c>
      <c r="E20" s="29" t="s">
        <v>789</v>
      </c>
      <c r="F20" s="30" t="s">
        <v>609</v>
      </c>
      <c r="G20" s="29" t="s">
        <v>642</v>
      </c>
      <c r="H20" s="30" t="s">
        <v>600</v>
      </c>
      <c r="I20" s="30" t="s">
        <v>611</v>
      </c>
      <c r="J20" s="29" t="s">
        <v>789</v>
      </c>
    </row>
    <row r="21" ht="25" customHeight="1" spans="1:10">
      <c r="A21" s="32"/>
      <c r="B21" s="32"/>
      <c r="C21" s="29" t="s">
        <v>606</v>
      </c>
      <c r="D21" s="29" t="s">
        <v>607</v>
      </c>
      <c r="E21" s="29" t="s">
        <v>800</v>
      </c>
      <c r="F21" s="30" t="s">
        <v>609</v>
      </c>
      <c r="G21" s="29" t="s">
        <v>660</v>
      </c>
      <c r="H21" s="30" t="s">
        <v>682</v>
      </c>
      <c r="I21" s="30" t="s">
        <v>611</v>
      </c>
      <c r="J21" s="29" t="s">
        <v>800</v>
      </c>
    </row>
    <row r="22" ht="25" customHeight="1" spans="1:10">
      <c r="A22" s="32"/>
      <c r="B22" s="32"/>
      <c r="C22" s="29" t="s">
        <v>595</v>
      </c>
      <c r="D22" s="29" t="s">
        <v>596</v>
      </c>
      <c r="E22" s="29" t="s">
        <v>801</v>
      </c>
      <c r="F22" s="30" t="s">
        <v>598</v>
      </c>
      <c r="G22" s="29" t="s">
        <v>658</v>
      </c>
      <c r="H22" s="30" t="s">
        <v>600</v>
      </c>
      <c r="I22" s="30" t="s">
        <v>601</v>
      </c>
      <c r="J22" s="29" t="s">
        <v>801</v>
      </c>
    </row>
    <row r="23" ht="25" customHeight="1" spans="1:10">
      <c r="A23" s="32"/>
      <c r="B23" s="32"/>
      <c r="C23" s="29" t="s">
        <v>603</v>
      </c>
      <c r="D23" s="29" t="s">
        <v>604</v>
      </c>
      <c r="E23" s="29" t="s">
        <v>802</v>
      </c>
      <c r="F23" s="30" t="s">
        <v>598</v>
      </c>
      <c r="G23" s="29" t="s">
        <v>599</v>
      </c>
      <c r="H23" s="30" t="s">
        <v>600</v>
      </c>
      <c r="I23" s="30" t="s">
        <v>601</v>
      </c>
      <c r="J23" s="29" t="s">
        <v>802</v>
      </c>
    </row>
    <row r="24" ht="25" customHeight="1" spans="1:10">
      <c r="A24" s="32"/>
      <c r="B24" s="32"/>
      <c r="C24" s="29" t="s">
        <v>606</v>
      </c>
      <c r="D24" s="29" t="s">
        <v>640</v>
      </c>
      <c r="E24" s="29" t="s">
        <v>803</v>
      </c>
      <c r="F24" s="30" t="s">
        <v>609</v>
      </c>
      <c r="G24" s="29" t="s">
        <v>642</v>
      </c>
      <c r="H24" s="30" t="s">
        <v>600</v>
      </c>
      <c r="I24" s="30" t="s">
        <v>611</v>
      </c>
      <c r="J24" s="29" t="s">
        <v>803</v>
      </c>
    </row>
    <row r="25" ht="25" customHeight="1" spans="1:10">
      <c r="A25" s="33"/>
      <c r="B25" s="33"/>
      <c r="C25" s="29" t="s">
        <v>606</v>
      </c>
      <c r="D25" s="29" t="s">
        <v>607</v>
      </c>
      <c r="E25" s="29" t="s">
        <v>804</v>
      </c>
      <c r="F25" s="30" t="s">
        <v>609</v>
      </c>
      <c r="G25" s="29" t="s">
        <v>805</v>
      </c>
      <c r="H25" s="30" t="s">
        <v>617</v>
      </c>
      <c r="I25" s="30" t="s">
        <v>611</v>
      </c>
      <c r="J25" s="29" t="s">
        <v>804</v>
      </c>
    </row>
    <row r="26" ht="25" customHeight="1" spans="1:10">
      <c r="A26" s="31" t="s">
        <v>773</v>
      </c>
      <c r="B26" s="31" t="s">
        <v>806</v>
      </c>
      <c r="C26" s="29" t="s">
        <v>595</v>
      </c>
      <c r="D26" s="29" t="s">
        <v>596</v>
      </c>
      <c r="E26" s="29" t="s">
        <v>807</v>
      </c>
      <c r="F26" s="30" t="s">
        <v>778</v>
      </c>
      <c r="G26" s="29" t="s">
        <v>808</v>
      </c>
      <c r="H26" s="30" t="s">
        <v>600</v>
      </c>
      <c r="I26" s="30" t="s">
        <v>611</v>
      </c>
      <c r="J26" s="29" t="s">
        <v>809</v>
      </c>
    </row>
    <row r="27" ht="25" customHeight="1" spans="1:10">
      <c r="A27" s="32"/>
      <c r="B27" s="32"/>
      <c r="C27" s="29" t="s">
        <v>606</v>
      </c>
      <c r="D27" s="29" t="s">
        <v>607</v>
      </c>
      <c r="E27" s="29" t="s">
        <v>810</v>
      </c>
      <c r="F27" s="30" t="s">
        <v>609</v>
      </c>
      <c r="G27" s="29" t="s">
        <v>811</v>
      </c>
      <c r="H27" s="30" t="s">
        <v>621</v>
      </c>
      <c r="I27" s="30" t="s">
        <v>601</v>
      </c>
      <c r="J27" s="29" t="s">
        <v>810</v>
      </c>
    </row>
    <row r="28" ht="25" customHeight="1" spans="1:10">
      <c r="A28" s="32"/>
      <c r="B28" s="32"/>
      <c r="C28" s="29" t="s">
        <v>603</v>
      </c>
      <c r="D28" s="29" t="s">
        <v>604</v>
      </c>
      <c r="E28" s="29" t="s">
        <v>812</v>
      </c>
      <c r="F28" s="30" t="s">
        <v>598</v>
      </c>
      <c r="G28" s="29" t="s">
        <v>813</v>
      </c>
      <c r="H28" s="30" t="s">
        <v>600</v>
      </c>
      <c r="I28" s="30" t="s">
        <v>611</v>
      </c>
      <c r="J28" s="29" t="s">
        <v>812</v>
      </c>
    </row>
    <row r="29" ht="25" customHeight="1" spans="1:10">
      <c r="A29" s="33"/>
      <c r="B29" s="33"/>
      <c r="C29" s="29" t="s">
        <v>606</v>
      </c>
      <c r="D29" s="29" t="s">
        <v>628</v>
      </c>
      <c r="E29" s="29" t="s">
        <v>814</v>
      </c>
      <c r="F29" s="30" t="s">
        <v>609</v>
      </c>
      <c r="G29" s="29" t="s">
        <v>815</v>
      </c>
      <c r="H29" s="30" t="s">
        <v>600</v>
      </c>
      <c r="I29" s="30" t="s">
        <v>611</v>
      </c>
      <c r="J29" s="29" t="s">
        <v>814</v>
      </c>
    </row>
    <row r="30" ht="25" customHeight="1" spans="1:10">
      <c r="A30" s="31" t="s">
        <v>774</v>
      </c>
      <c r="B30" s="31" t="s">
        <v>816</v>
      </c>
      <c r="C30" s="29" t="s">
        <v>603</v>
      </c>
      <c r="D30" s="29" t="s">
        <v>604</v>
      </c>
      <c r="E30" s="29" t="s">
        <v>802</v>
      </c>
      <c r="F30" s="30" t="s">
        <v>598</v>
      </c>
      <c r="G30" s="29" t="s">
        <v>658</v>
      </c>
      <c r="H30" s="30" t="s">
        <v>600</v>
      </c>
      <c r="I30" s="30" t="s">
        <v>601</v>
      </c>
      <c r="J30" s="29" t="s">
        <v>802</v>
      </c>
    </row>
    <row r="31" ht="25" customHeight="1" spans="1:10">
      <c r="A31" s="32"/>
      <c r="B31" s="32"/>
      <c r="C31" s="29" t="s">
        <v>595</v>
      </c>
      <c r="D31" s="29" t="s">
        <v>596</v>
      </c>
      <c r="E31" s="29" t="s">
        <v>801</v>
      </c>
      <c r="F31" s="30" t="s">
        <v>598</v>
      </c>
      <c r="G31" s="29" t="s">
        <v>658</v>
      </c>
      <c r="H31" s="30" t="s">
        <v>600</v>
      </c>
      <c r="I31" s="30" t="s">
        <v>601</v>
      </c>
      <c r="J31" s="29" t="s">
        <v>801</v>
      </c>
    </row>
    <row r="32" ht="25" customHeight="1" spans="1:10">
      <c r="A32" s="32"/>
      <c r="B32" s="32"/>
      <c r="C32" s="29" t="s">
        <v>606</v>
      </c>
      <c r="D32" s="29" t="s">
        <v>607</v>
      </c>
      <c r="E32" s="29" t="s">
        <v>817</v>
      </c>
      <c r="F32" s="30" t="s">
        <v>609</v>
      </c>
      <c r="G32" s="29" t="s">
        <v>818</v>
      </c>
      <c r="H32" s="30" t="s">
        <v>617</v>
      </c>
      <c r="I32" s="30" t="s">
        <v>611</v>
      </c>
      <c r="J32" s="29" t="s">
        <v>817</v>
      </c>
    </row>
    <row r="33" ht="25" customHeight="1" spans="1:10">
      <c r="A33" s="33"/>
      <c r="B33" s="33"/>
      <c r="C33" s="29" t="s">
        <v>606</v>
      </c>
      <c r="D33" s="29" t="s">
        <v>628</v>
      </c>
      <c r="E33" s="29" t="s">
        <v>794</v>
      </c>
      <c r="F33" s="30" t="s">
        <v>609</v>
      </c>
      <c r="G33" s="29" t="s">
        <v>660</v>
      </c>
      <c r="H33" s="30" t="s">
        <v>600</v>
      </c>
      <c r="I33" s="30" t="s">
        <v>611</v>
      </c>
      <c r="J33" s="29" t="s">
        <v>794</v>
      </c>
    </row>
  </sheetData>
  <mergeCells count="14">
    <mergeCell ref="A2:J2"/>
    <mergeCell ref="A3:H3"/>
    <mergeCell ref="A7:A11"/>
    <mergeCell ref="A12:A15"/>
    <mergeCell ref="A16:A19"/>
    <mergeCell ref="A20:A25"/>
    <mergeCell ref="A26:A29"/>
    <mergeCell ref="A30:A33"/>
    <mergeCell ref="B7:B11"/>
    <mergeCell ref="B12:B15"/>
    <mergeCell ref="B16:B19"/>
    <mergeCell ref="B20:B25"/>
    <mergeCell ref="B26:B29"/>
    <mergeCell ref="B30:B33"/>
  </mergeCells>
  <printOptions horizontalCentered="1"/>
  <pageMargins left="0.308333333333333" right="0.308333333333333" top="0.408333333333333" bottom="0.408333333333333" header="0.25" footer="0.25"/>
  <pageSetup paperSize="9" scale="65" orientation="landscape" useFirstPageNumber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2"/>
  <sheetViews>
    <sheetView tabSelected="1" topLeftCell="A16" workbookViewId="0">
      <selection activeCell="D16" sqref="D16"/>
    </sheetView>
  </sheetViews>
  <sheetFormatPr defaultColWidth="9.1047619047619" defaultRowHeight="12" customHeight="1"/>
  <cols>
    <col min="1" max="1" width="29" style="1" customWidth="1"/>
    <col min="2" max="2" width="18.6666666666667" style="1" customWidth="1"/>
    <col min="3" max="3" width="24.8952380952381" style="1" customWidth="1"/>
    <col min="4" max="4" width="23.552380952381" style="1" customWidth="1"/>
    <col min="5" max="5" width="10.0952380952381" style="1" customWidth="1"/>
    <col min="6" max="6" width="23.552380952381" style="1" customWidth="1"/>
    <col min="7" max="7" width="11.7238095238095" style="1" customWidth="1"/>
    <col min="8" max="8" width="18.8952380952381" style="1" customWidth="1"/>
    <col min="9" max="9" width="34.8952380952381" style="2" customWidth="1"/>
    <col min="10" max="10" width="9.1047619047619" style="2" customWidth="1"/>
    <col min="11" max="16384" width="9.1047619047619" style="2"/>
  </cols>
  <sheetData>
    <row r="1" customHeight="1" spans="8:9">
      <c r="H1" s="3"/>
      <c r="I1" s="15"/>
    </row>
    <row r="2" ht="28.5" customHeight="1" spans="1:9">
      <c r="A2" s="4" t="s">
        <v>819</v>
      </c>
      <c r="B2" s="5"/>
      <c r="C2" s="5"/>
      <c r="D2" s="5"/>
      <c r="E2" s="5"/>
      <c r="F2" s="5"/>
      <c r="G2" s="5"/>
      <c r="H2" s="5"/>
      <c r="I2" s="16"/>
    </row>
    <row r="3" ht="13.5" customHeight="1" spans="1:9">
      <c r="A3" s="6" t="s">
        <v>1</v>
      </c>
      <c r="B3" s="7"/>
      <c r="C3" s="8"/>
      <c r="I3" s="17" t="s">
        <v>421</v>
      </c>
    </row>
    <row r="4" ht="40.5" customHeight="1" spans="1:9">
      <c r="A4" s="9" t="s">
        <v>429</v>
      </c>
      <c r="B4" s="9" t="s">
        <v>820</v>
      </c>
      <c r="C4" s="9" t="s">
        <v>821</v>
      </c>
      <c r="D4" s="9" t="s">
        <v>822</v>
      </c>
      <c r="E4" s="9" t="s">
        <v>823</v>
      </c>
      <c r="F4" s="9" t="s">
        <v>715</v>
      </c>
      <c r="G4" s="9" t="s">
        <v>824</v>
      </c>
      <c r="H4" s="9" t="s">
        <v>825</v>
      </c>
      <c r="I4" s="9" t="s">
        <v>826</v>
      </c>
    </row>
    <row r="5" ht="21" customHeight="1" spans="1:9">
      <c r="A5" s="10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18">
        <v>9</v>
      </c>
    </row>
    <row r="6" ht="33" customHeight="1" spans="1:9">
      <c r="A6" s="11" t="s">
        <v>72</v>
      </c>
      <c r="B6" s="12" t="s">
        <v>723</v>
      </c>
      <c r="C6" s="12" t="s">
        <v>723</v>
      </c>
      <c r="D6" s="12" t="s">
        <v>723</v>
      </c>
      <c r="E6" s="12" t="s">
        <v>648</v>
      </c>
      <c r="F6" s="12" t="s">
        <v>233</v>
      </c>
      <c r="G6" s="13">
        <v>0.5</v>
      </c>
      <c r="H6" s="13">
        <v>10</v>
      </c>
      <c r="I6" s="19" t="s">
        <v>827</v>
      </c>
    </row>
    <row r="7" ht="33" customHeight="1" spans="1:9">
      <c r="A7" s="11" t="s">
        <v>72</v>
      </c>
      <c r="B7" s="12" t="s">
        <v>725</v>
      </c>
      <c r="C7" s="12" t="s">
        <v>725</v>
      </c>
      <c r="D7" s="12" t="s">
        <v>725</v>
      </c>
      <c r="E7" s="12" t="s">
        <v>648</v>
      </c>
      <c r="F7" s="12" t="s">
        <v>209</v>
      </c>
      <c r="G7" s="13">
        <v>15</v>
      </c>
      <c r="H7" s="13">
        <v>15</v>
      </c>
      <c r="I7" s="19" t="s">
        <v>827</v>
      </c>
    </row>
    <row r="8" ht="33" customHeight="1" spans="1:9">
      <c r="A8" s="11" t="s">
        <v>72</v>
      </c>
      <c r="B8" s="12" t="s">
        <v>726</v>
      </c>
      <c r="C8" s="12" t="s">
        <v>726</v>
      </c>
      <c r="D8" s="12" t="s">
        <v>726</v>
      </c>
      <c r="E8" s="12" t="s">
        <v>621</v>
      </c>
      <c r="F8" s="12" t="s">
        <v>209</v>
      </c>
      <c r="G8" s="13">
        <v>2</v>
      </c>
      <c r="H8" s="13">
        <v>2</v>
      </c>
      <c r="I8" s="19" t="s">
        <v>827</v>
      </c>
    </row>
    <row r="9" ht="33" customHeight="1" spans="1:9">
      <c r="A9" s="11" t="s">
        <v>72</v>
      </c>
      <c r="B9" s="12" t="s">
        <v>727</v>
      </c>
      <c r="C9" s="12" t="s">
        <v>727</v>
      </c>
      <c r="D9" s="12" t="s">
        <v>727</v>
      </c>
      <c r="E9" s="12" t="s">
        <v>728</v>
      </c>
      <c r="F9" s="12" t="s">
        <v>233</v>
      </c>
      <c r="G9" s="13">
        <v>0.5</v>
      </c>
      <c r="H9" s="13">
        <v>10</v>
      </c>
      <c r="I9" s="19" t="s">
        <v>827</v>
      </c>
    </row>
    <row r="10" ht="33" customHeight="1" spans="1:9">
      <c r="A10" s="11" t="s">
        <v>72</v>
      </c>
      <c r="B10" s="12" t="s">
        <v>729</v>
      </c>
      <c r="C10" s="12" t="s">
        <v>729</v>
      </c>
      <c r="D10" s="12" t="s">
        <v>729</v>
      </c>
      <c r="E10" s="12" t="s">
        <v>648</v>
      </c>
      <c r="F10" s="12" t="s">
        <v>209</v>
      </c>
      <c r="G10" s="13">
        <v>1</v>
      </c>
      <c r="H10" s="13">
        <v>1</v>
      </c>
      <c r="I10" s="19" t="s">
        <v>827</v>
      </c>
    </row>
    <row r="11" ht="33" customHeight="1" spans="1:9">
      <c r="A11" s="11" t="s">
        <v>72</v>
      </c>
      <c r="B11" s="12" t="s">
        <v>731</v>
      </c>
      <c r="C11" s="12" t="s">
        <v>731</v>
      </c>
      <c r="D11" s="12" t="s">
        <v>731</v>
      </c>
      <c r="E11" s="12" t="s">
        <v>648</v>
      </c>
      <c r="F11" s="12" t="s">
        <v>233</v>
      </c>
      <c r="G11" s="13">
        <v>0.5</v>
      </c>
      <c r="H11" s="13">
        <v>10</v>
      </c>
      <c r="I11" s="19" t="s">
        <v>827</v>
      </c>
    </row>
    <row r="12" ht="33" customHeight="1" spans="1:9">
      <c r="A12" s="11" t="s">
        <v>72</v>
      </c>
      <c r="B12" s="12" t="s">
        <v>732</v>
      </c>
      <c r="C12" s="12" t="s">
        <v>732</v>
      </c>
      <c r="D12" s="12" t="s">
        <v>732</v>
      </c>
      <c r="E12" s="12" t="s">
        <v>648</v>
      </c>
      <c r="F12" s="12" t="s">
        <v>210</v>
      </c>
      <c r="G12" s="13">
        <v>2</v>
      </c>
      <c r="H12" s="13">
        <v>4</v>
      </c>
      <c r="I12" s="19" t="s">
        <v>827</v>
      </c>
    </row>
    <row r="13" ht="33" customHeight="1" spans="1:9">
      <c r="A13" s="11" t="s">
        <v>72</v>
      </c>
      <c r="B13" s="12" t="s">
        <v>733</v>
      </c>
      <c r="C13" s="12" t="s">
        <v>733</v>
      </c>
      <c r="D13" s="12" t="s">
        <v>733</v>
      </c>
      <c r="E13" s="12" t="s">
        <v>621</v>
      </c>
      <c r="F13" s="12" t="s">
        <v>209</v>
      </c>
      <c r="G13" s="13">
        <v>3</v>
      </c>
      <c r="H13" s="13">
        <v>3</v>
      </c>
      <c r="I13" s="19" t="s">
        <v>827</v>
      </c>
    </row>
    <row r="14" ht="33" customHeight="1" spans="1:9">
      <c r="A14" s="11" t="s">
        <v>72</v>
      </c>
      <c r="B14" s="12" t="s">
        <v>735</v>
      </c>
      <c r="C14" s="12" t="s">
        <v>735</v>
      </c>
      <c r="D14" s="12" t="s">
        <v>735</v>
      </c>
      <c r="E14" s="12" t="s">
        <v>621</v>
      </c>
      <c r="F14" s="12" t="s">
        <v>209</v>
      </c>
      <c r="G14" s="13">
        <v>20.5</v>
      </c>
      <c r="H14" s="13">
        <v>20.5</v>
      </c>
      <c r="I14" s="19" t="s">
        <v>827</v>
      </c>
    </row>
    <row r="15" ht="33" customHeight="1" spans="1:9">
      <c r="A15" s="11" t="s">
        <v>72</v>
      </c>
      <c r="B15" s="12" t="s">
        <v>737</v>
      </c>
      <c r="C15" s="12" t="s">
        <v>737</v>
      </c>
      <c r="D15" s="12" t="s">
        <v>737</v>
      </c>
      <c r="E15" s="12" t="s">
        <v>648</v>
      </c>
      <c r="F15" s="12" t="s">
        <v>210</v>
      </c>
      <c r="G15" s="13">
        <v>2</v>
      </c>
      <c r="H15" s="13">
        <v>4</v>
      </c>
      <c r="I15" s="19" t="s">
        <v>827</v>
      </c>
    </row>
    <row r="16" ht="33" customHeight="1" spans="1:9">
      <c r="A16" s="11" t="s">
        <v>72</v>
      </c>
      <c r="B16" s="12" t="s">
        <v>738</v>
      </c>
      <c r="C16" s="12" t="s">
        <v>738</v>
      </c>
      <c r="D16" s="12" t="s">
        <v>738</v>
      </c>
      <c r="E16" s="12" t="s">
        <v>621</v>
      </c>
      <c r="F16" s="12" t="s">
        <v>209</v>
      </c>
      <c r="G16" s="13">
        <v>5</v>
      </c>
      <c r="H16" s="13">
        <v>5</v>
      </c>
      <c r="I16" s="19" t="s">
        <v>827</v>
      </c>
    </row>
    <row r="17" ht="33" customHeight="1" spans="1:9">
      <c r="A17" s="11" t="s">
        <v>72</v>
      </c>
      <c r="B17" s="12" t="s">
        <v>739</v>
      </c>
      <c r="C17" s="12" t="s">
        <v>739</v>
      </c>
      <c r="D17" s="12" t="s">
        <v>739</v>
      </c>
      <c r="E17" s="12" t="s">
        <v>648</v>
      </c>
      <c r="F17" s="12" t="s">
        <v>233</v>
      </c>
      <c r="G17" s="13">
        <v>0.6</v>
      </c>
      <c r="H17" s="13">
        <v>12</v>
      </c>
      <c r="I17" s="19" t="s">
        <v>827</v>
      </c>
    </row>
    <row r="18" ht="33" customHeight="1" spans="1:9">
      <c r="A18" s="11" t="s">
        <v>72</v>
      </c>
      <c r="B18" s="12" t="s">
        <v>741</v>
      </c>
      <c r="C18" s="12" t="s">
        <v>741</v>
      </c>
      <c r="D18" s="12" t="s">
        <v>741</v>
      </c>
      <c r="E18" s="12" t="s">
        <v>621</v>
      </c>
      <c r="F18" s="12" t="s">
        <v>209</v>
      </c>
      <c r="G18" s="13">
        <v>5</v>
      </c>
      <c r="H18" s="13">
        <v>5</v>
      </c>
      <c r="I18" s="19" t="s">
        <v>827</v>
      </c>
    </row>
    <row r="19" ht="33" customHeight="1" spans="1:9">
      <c r="A19" s="11" t="s">
        <v>72</v>
      </c>
      <c r="B19" s="12" t="s">
        <v>742</v>
      </c>
      <c r="C19" s="12" t="s">
        <v>742</v>
      </c>
      <c r="D19" s="12" t="s">
        <v>742</v>
      </c>
      <c r="E19" s="12" t="s">
        <v>621</v>
      </c>
      <c r="F19" s="12" t="s">
        <v>209</v>
      </c>
      <c r="G19" s="13">
        <v>9</v>
      </c>
      <c r="H19" s="13">
        <v>9</v>
      </c>
      <c r="I19" s="19" t="s">
        <v>827</v>
      </c>
    </row>
    <row r="20" ht="33" customHeight="1" spans="1:9">
      <c r="A20" s="11" t="s">
        <v>72</v>
      </c>
      <c r="B20" s="12" t="s">
        <v>743</v>
      </c>
      <c r="C20" s="12" t="s">
        <v>743</v>
      </c>
      <c r="D20" s="12" t="s">
        <v>743</v>
      </c>
      <c r="E20" s="12" t="s">
        <v>621</v>
      </c>
      <c r="F20" s="12" t="s">
        <v>209</v>
      </c>
      <c r="G20" s="13">
        <v>5</v>
      </c>
      <c r="H20" s="13">
        <v>5</v>
      </c>
      <c r="I20" s="19" t="s">
        <v>827</v>
      </c>
    </row>
    <row r="21" ht="33" customHeight="1" spans="1:9">
      <c r="A21" s="11" t="s">
        <v>72</v>
      </c>
      <c r="B21" s="12" t="s">
        <v>744</v>
      </c>
      <c r="C21" s="12" t="s">
        <v>744</v>
      </c>
      <c r="D21" s="12" t="s">
        <v>744</v>
      </c>
      <c r="E21" s="12" t="s">
        <v>648</v>
      </c>
      <c r="F21" s="12" t="s">
        <v>233</v>
      </c>
      <c r="G21" s="13">
        <v>0.5</v>
      </c>
      <c r="H21" s="13">
        <v>10</v>
      </c>
      <c r="I21" s="19" t="s">
        <v>827</v>
      </c>
    </row>
    <row r="22" ht="33" customHeight="1" spans="1:9">
      <c r="A22" s="11" t="s">
        <v>72</v>
      </c>
      <c r="B22" s="11" t="s">
        <v>745</v>
      </c>
      <c r="C22" s="11" t="s">
        <v>745</v>
      </c>
      <c r="D22" s="11" t="s">
        <v>745</v>
      </c>
      <c r="E22" s="11" t="s">
        <v>648</v>
      </c>
      <c r="F22" s="11" t="s">
        <v>228</v>
      </c>
      <c r="G22" s="14">
        <v>0.3</v>
      </c>
      <c r="H22" s="14">
        <v>4.5</v>
      </c>
      <c r="I22" s="20" t="s">
        <v>827</v>
      </c>
    </row>
  </sheetData>
  <mergeCells count="2">
    <mergeCell ref="A2:H2"/>
    <mergeCell ref="A3:C3"/>
  </mergeCells>
  <pageMargins left="0.291666666666667" right="0.0833333333333333" top="0.208333333333333" bottom="0.208333333333333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6.财政拨款支出明细表（按经济科目分类）</vt:lpstr>
      <vt:lpstr>7.一般公共预算“三公”经费支出预算表</vt:lpstr>
      <vt:lpstr>8.基本支出预算表</vt:lpstr>
      <vt:lpstr>9.项目支出预算表</vt:lpstr>
      <vt:lpstr>10.项目支出绩效目标表</vt:lpstr>
      <vt:lpstr>11.项目支出绩效目标表（另文下达）</vt:lpstr>
      <vt:lpstr>12.政府性基金预算支出预算表</vt:lpstr>
      <vt:lpstr>13.国有资本经营预算支出表</vt:lpstr>
      <vt:lpstr>14.部门政府采购预算表</vt:lpstr>
      <vt:lpstr>15.部门政府购买服务预算表</vt:lpstr>
      <vt:lpstr>16.市对下转移支付预算表</vt:lpstr>
      <vt:lpstr>17.市对下转移支付绩效目标表</vt:lpstr>
      <vt:lpstr>18.新增资产配置表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QJ</cp:lastModifiedBy>
  <dcterms:created xsi:type="dcterms:W3CDTF">2021-03-04T09:46:00Z</dcterms:created>
  <dcterms:modified xsi:type="dcterms:W3CDTF">2024-11-04T01:20:59Z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6A73E489DC944420B05D2ED51E8BD405_13</vt:lpwstr>
  </property>
</Properties>
</file>