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 tabRatio="500" firstSheet="12" activeTab="15"/>
  </bookViews>
  <sheets>
    <sheet name="1.财务收支预算总表" sheetId="1" r:id="rId1"/>
    <sheet name="2.部门收入预算表" sheetId="2" r:id="rId2"/>
    <sheet name="3.部门支出预算表" sheetId="3" r:id="rId3"/>
    <sheet name="4.财政拨款收支预算总表" sheetId="4" r:id="rId4"/>
    <sheet name="5.一般公共预算支出预算表" sheetId="5" r:id="rId5"/>
    <sheet name="6.一般公共预算“三公”经费支出预算表" sheetId="6" r:id="rId6"/>
    <sheet name="7.基本支出预算表" sheetId="7" r:id="rId7"/>
    <sheet name="8.项目支出预算表" sheetId="8" r:id="rId8"/>
    <sheet name="9.项目支出绩效目标表" sheetId="9" r:id="rId9"/>
    <sheet name="10.项目支出绩效目标表（另文下达）" sheetId="10" r:id="rId10"/>
    <sheet name="11.政府性基金预算支出预算表" sheetId="11" r:id="rId11"/>
    <sheet name="12.部门政府采购预算表" sheetId="12" r:id="rId12"/>
    <sheet name="13.部门政府购买服务预算表" sheetId="13" r:id="rId13"/>
    <sheet name="14.市对下转移支付预算表" sheetId="14" r:id="rId14"/>
    <sheet name="15.市对下转移支付绩效目标表" sheetId="15" r:id="rId15"/>
    <sheet name="16.新增资产配置表" sheetId="16" r:id="rId16"/>
  </sheets>
  <definedNames>
    <definedName name="_xlnm.Print_Titles" localSheetId="15">'16.新增资产配置表'!$1:$6</definedName>
    <definedName name="_xlnm.Print_Titles" localSheetId="3">'4.财政拨款收支预算总表'!$1:$6</definedName>
  </definedNames>
  <calcPr calcId="144525"/>
</workbook>
</file>

<file path=xl/sharedStrings.xml><?xml version="1.0" encoding="utf-8"?>
<sst xmlns="http://schemas.openxmlformats.org/spreadsheetml/2006/main" count="660" uniqueCount="351">
  <si>
    <t>1.财务收支预算总表</t>
  </si>
  <si>
    <t>单位名称：曲靖市交通工程质量安全监督站</t>
  </si>
  <si>
    <r>
      <rPr>
        <sz val="11"/>
        <color rgb="FF000000"/>
        <rFont val="宋体"/>
        <charset val="134"/>
      </rPr>
      <t>单位:</t>
    </r>
    <r>
      <rPr>
        <sz val="11"/>
        <rFont val="宋体"/>
        <charset val="134"/>
      </rPr>
      <t>万</t>
    </r>
    <r>
      <rPr>
        <sz val="11"/>
        <color rgb="FF000000"/>
        <rFont val="宋体"/>
        <charset val="134"/>
      </rPr>
      <t>元</t>
    </r>
  </si>
  <si>
    <t>收        入</t>
  </si>
  <si>
    <t>支        出</t>
  </si>
  <si>
    <t>项      目</t>
  </si>
  <si>
    <t>2021年预算数</t>
  </si>
  <si>
    <t>项目（按功能分类）</t>
  </si>
  <si>
    <t>一、一般公共预算拨款收入</t>
  </si>
  <si>
    <t xml:space="preserve">  一、一般公共服务支出</t>
  </si>
  <si>
    <t>二、政府性基金预算拨款收入</t>
  </si>
  <si>
    <t xml:space="preserve">  二、外交支出</t>
  </si>
  <si>
    <t>三、国有资本经营预算拨款收入</t>
  </si>
  <si>
    <t xml:space="preserve">  三、国防支出</t>
  </si>
  <si>
    <t>四、财政专户管理资金收入</t>
  </si>
  <si>
    <t xml:space="preserve">  四、公共安全支出</t>
  </si>
  <si>
    <t>五、事业收入</t>
  </si>
  <si>
    <t xml:space="preserve">  五、教育支出</t>
  </si>
  <si>
    <t>六、事业单位经营收入</t>
  </si>
  <si>
    <t xml:space="preserve">  六、科学技术支出</t>
  </si>
  <si>
    <t>七、上级补助收入</t>
  </si>
  <si>
    <t xml:space="preserve">  七、文化旅游体育与传媒支出</t>
  </si>
  <si>
    <t>八、附属单位上缴收入</t>
  </si>
  <si>
    <t xml:space="preserve">  八、社会保障和就业支出</t>
  </si>
  <si>
    <t>九、其他收入</t>
  </si>
  <si>
    <t xml:space="preserve">  九、社会保险基金支出</t>
  </si>
  <si>
    <t xml:space="preserve">  十、卫生健康支出</t>
  </si>
  <si>
    <t xml:space="preserve">  十一、节能环保支出</t>
  </si>
  <si>
    <t xml:space="preserve">  十二、城乡社区支出</t>
  </si>
  <si>
    <t xml:space="preserve">  十三、农林水支出</t>
  </si>
  <si>
    <t xml:space="preserve">  十四、交通运输支出</t>
  </si>
  <si>
    <t xml:space="preserve">  十五、资源勘探信息等支出</t>
  </si>
  <si>
    <t xml:space="preserve">  十六、商业服务业等支出</t>
  </si>
  <si>
    <t xml:space="preserve">  十七、金融支出</t>
  </si>
  <si>
    <t xml:space="preserve">  十八、援助其他地区支出</t>
  </si>
  <si>
    <t xml:space="preserve">  十九、自然资源海洋气象等支出</t>
  </si>
  <si>
    <t xml:space="preserve">  二十、住房保障支出</t>
  </si>
  <si>
    <t xml:space="preserve">  二十一、粮油物资储备支出</t>
  </si>
  <si>
    <t xml:space="preserve">  二十二、国有资本经营预算支出</t>
  </si>
  <si>
    <t xml:space="preserve">  二十三、灾害防治及应急管理支出</t>
  </si>
  <si>
    <t xml:space="preserve">  二十四、预备费</t>
  </si>
  <si>
    <t xml:space="preserve">  二十五、其他支出</t>
  </si>
  <si>
    <t xml:space="preserve">  二十六、转移性支出</t>
  </si>
  <si>
    <t xml:space="preserve">  二十七、债务还本支出</t>
  </si>
  <si>
    <t xml:space="preserve">  二十八、债务付息支出</t>
  </si>
  <si>
    <t xml:space="preserve">  二十九、债务发行费用支出</t>
  </si>
  <si>
    <t xml:space="preserve">  三十、抗疫特别国债安排的支出</t>
  </si>
  <si>
    <t>本年收入合计</t>
  </si>
  <si>
    <t>本年支出合计</t>
  </si>
  <si>
    <t>上年结转结余</t>
  </si>
  <si>
    <t>年终结转结余</t>
  </si>
  <si>
    <t>收  入  总  计</t>
  </si>
  <si>
    <t>支 出 总 计</t>
  </si>
  <si>
    <t>预算01-2表</t>
  </si>
  <si>
    <t>2.部门收入预算表</t>
  </si>
  <si>
    <t>单位:万元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</si>
  <si>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</si>
  <si>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</si>
  <si>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</si>
  <si>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</si>
  <si>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</si>
  <si>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</si>
  <si>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</si>
  <si>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</si>
  <si>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财政专户管理资金</t>
  </si>
  <si>
    <t>事业收入</t>
  </si>
  <si>
    <t>事业单位经营收入</t>
  </si>
  <si>
    <t>上级补助收入</t>
  </si>
  <si>
    <t>附属单位上缴收入</t>
  </si>
  <si>
    <t>其他收入</t>
  </si>
  <si>
    <t>单位资金</t>
  </si>
  <si>
    <t>123006</t>
  </si>
  <si>
    <t>曲靖市交通工程质量安全监督站</t>
  </si>
  <si>
    <t>3.部门支出预算表</t>
  </si>
  <si>
    <t>科目编码</t>
  </si>
  <si>
    <t>科目名称</t>
  </si>
  <si>
    <t>基本支出</t>
  </si>
  <si>
    <t>项目支出</t>
  </si>
  <si>
    <t>财政专户管理的支出</t>
  </si>
  <si>
    <t>事业支出</t>
  </si>
  <si>
    <t>事业单位
经营支出</t>
  </si>
  <si>
    <t>上级补助支出</t>
  </si>
  <si>
    <t>附属单位补助支出</t>
  </si>
  <si>
    <t>其他支出</t>
  </si>
  <si>
    <t>208</t>
  </si>
  <si>
    <t>社会保障和就业支出</t>
  </si>
  <si>
    <t>20805</t>
  </si>
  <si>
    <t xml:space="preserve">  行政事业单位养老支出</t>
  </si>
  <si>
    <t>2080505</t>
  </si>
  <si>
    <t xml:space="preserve">    机关事业单位基本养老保险缴费支出</t>
  </si>
  <si>
    <t>20899</t>
  </si>
  <si>
    <t xml:space="preserve">  其他社会保障和就业支出</t>
  </si>
  <si>
    <t>2089999</t>
  </si>
  <si>
    <t xml:space="preserve">    其他社会保障和就业支出</t>
  </si>
  <si>
    <t>210</t>
  </si>
  <si>
    <t>卫生健康支出</t>
  </si>
  <si>
    <t>21011</t>
  </si>
  <si>
    <t xml:space="preserve">  行政事业单位医疗</t>
  </si>
  <si>
    <t>2101102</t>
  </si>
  <si>
    <t xml:space="preserve">    事业单位医疗</t>
  </si>
  <si>
    <t>2101199</t>
  </si>
  <si>
    <t xml:space="preserve">    其他行政事业单位医疗支出</t>
  </si>
  <si>
    <t>214</t>
  </si>
  <si>
    <t>交通运输支出</t>
  </si>
  <si>
    <t>21401</t>
  </si>
  <si>
    <t xml:space="preserve">  公路水路运输</t>
  </si>
  <si>
    <t>2140199</t>
  </si>
  <si>
    <t xml:space="preserve">    其他公路水路运输支出</t>
  </si>
  <si>
    <t>221</t>
  </si>
  <si>
    <t>住房保障支出</t>
  </si>
  <si>
    <t>22102</t>
  </si>
  <si>
    <t xml:space="preserve">  住房改革支出</t>
  </si>
  <si>
    <t>2210201</t>
  </si>
  <si>
    <t xml:space="preserve">    住房公积金</t>
  </si>
  <si>
    <t>合  计</t>
  </si>
  <si>
    <t>4.财政拨款收支预算总表</t>
  </si>
  <si>
    <t>支出功能分类科目</t>
  </si>
  <si>
    <t xml:space="preserve">一、本年收入 </t>
  </si>
  <si>
    <t>（一）一般公共预算拨款收入</t>
  </si>
  <si>
    <t>一、本年支出</t>
  </si>
  <si>
    <t xml:space="preserve">  1、本级财力安排</t>
  </si>
  <si>
    <t>（一）一般公共服务支出</t>
  </si>
  <si>
    <t xml:space="preserve">  2、专项收入安排</t>
  </si>
  <si>
    <t>（二）外交支出</t>
  </si>
  <si>
    <t xml:space="preserve">  3、执法办案补助</t>
  </si>
  <si>
    <t>（三）国防支出</t>
  </si>
  <si>
    <t xml:space="preserve">  4、收费成本补助</t>
  </si>
  <si>
    <t>（四）公共安全支出</t>
  </si>
  <si>
    <t xml:space="preserve">  5、国有资源（资产）有偿使用补助</t>
  </si>
  <si>
    <t>（五）教育支出</t>
  </si>
  <si>
    <t xml:space="preserve">  6、上级补助</t>
  </si>
  <si>
    <t>（六）科学技术支出</t>
  </si>
  <si>
    <t xml:space="preserve">  7、一般债券</t>
  </si>
  <si>
    <t>（七）文化旅游体育与传媒支出</t>
  </si>
  <si>
    <t>（二）政府性基金预算拨款收入</t>
  </si>
  <si>
    <t>（八）社会保障和就业支出</t>
  </si>
  <si>
    <t>（九）社会保险基金支出</t>
  </si>
  <si>
    <t xml:space="preserve">  2、上级补助</t>
  </si>
  <si>
    <t>（十）卫生健康支出</t>
  </si>
  <si>
    <t xml:space="preserve">  3、专项债券</t>
  </si>
  <si>
    <t>（十一）节能环保支出</t>
  </si>
  <si>
    <t>（三）国有资本经营预算拨款收入</t>
  </si>
  <si>
    <t>（十二）城乡社区支出</t>
  </si>
  <si>
    <t>二、上年结转结余</t>
  </si>
  <si>
    <t>（十三）农林水支出</t>
  </si>
  <si>
    <t>（十四）交通运输支出</t>
  </si>
  <si>
    <t>（十五）资源勘探信息等支出</t>
  </si>
  <si>
    <t>（十六）商业服务业等支出</t>
  </si>
  <si>
    <t>（十七）金融支出</t>
  </si>
  <si>
    <t>（十八）援助其他地区支出</t>
  </si>
  <si>
    <t>（十九）自然资源海洋气象等支出</t>
  </si>
  <si>
    <t>（二十）住房保障支出</t>
  </si>
  <si>
    <t>（二十一）粮油物资储备支出</t>
  </si>
  <si>
    <t>（二十二）国有资本经营预算支出</t>
  </si>
  <si>
    <t>（二十三）灾害防治及应急管理支出</t>
  </si>
  <si>
    <t>（二十四）预备费</t>
  </si>
  <si>
    <t>（二十五）其他支出</t>
  </si>
  <si>
    <t>（二十六）转移性支出</t>
  </si>
  <si>
    <t>（二十七）债务还本支出</t>
  </si>
  <si>
    <t>（二十八）债务付息支出</t>
  </si>
  <si>
    <t>（二十九）债务发行费用支出</t>
  </si>
  <si>
    <t>（三十）抗疫特别国债安排的支出</t>
  </si>
  <si>
    <t>二、年终结转结余</t>
  </si>
  <si>
    <t>收 入 总 计</t>
  </si>
  <si>
    <t>5.一般公共预算支出预算表（按功能科目分类）</t>
  </si>
  <si>
    <t>部门预算支出功能分类科目</t>
  </si>
  <si>
    <t>人员经费</t>
  </si>
  <si>
    <t>公用经费</t>
  </si>
  <si>
    <t>1</t>
  </si>
  <si>
    <t>2</t>
  </si>
  <si>
    <t>3</t>
  </si>
  <si>
    <t>4</t>
  </si>
  <si>
    <t>5</t>
  </si>
  <si>
    <t>6</t>
  </si>
  <si>
    <t>6.一般公共预算“三公”经费支出预算表</t>
  </si>
  <si>
    <t>单位：万元</t>
  </si>
  <si>
    <t>“三公”经费合计</t>
  </si>
  <si>
    <t>因公出国（境）费</t>
  </si>
  <si>
    <t>公务用车购置及运行费</t>
  </si>
  <si>
    <t>公务接待费</t>
  </si>
  <si>
    <t>公务用车购置费</t>
  </si>
  <si>
    <t>公务用车运行费</t>
  </si>
  <si>
    <t>注：曲靖市交通工程质量安全监督站无一般公共预算“三公”经费支出预算，本表为空表。</t>
  </si>
  <si>
    <t>7.基本支出预算表（人员类、运转类公用经费项目）</t>
  </si>
  <si>
    <t>单位名称</t>
  </si>
  <si>
    <t>项目代码</t>
  </si>
  <si>
    <t>项目名称</t>
  </si>
  <si>
    <t>功能科目编码</t>
  </si>
  <si>
    <t>功能科目名称</t>
  </si>
  <si>
    <t>部门经济科目编码</t>
  </si>
  <si>
    <t>部门经济科目名称</t>
  </si>
  <si>
    <t>资金来源</t>
  </si>
  <si>
    <t>总计</t>
  </si>
  <si>
    <t>一般公共预算资金</t>
  </si>
  <si>
    <t>全年数</t>
  </si>
  <si>
    <t>已预拨</t>
  </si>
  <si>
    <t>抵扣上年垫付资金</t>
  </si>
  <si>
    <t>本次下达</t>
  </si>
  <si>
    <t>另文下达</t>
  </si>
  <si>
    <t>其中：转隶人员公用经费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</si>
  <si>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</si>
  <si>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</si>
  <si>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</si>
  <si>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</si>
  <si>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</si>
  <si>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</si>
  <si>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</si>
  <si>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</si>
  <si>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</si>
  <si>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</si>
  <si>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</si>
  <si>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</si>
  <si>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</si>
  <si>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</si>
  <si>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</si>
  <si>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530300210000000025560</t>
  </si>
  <si>
    <t>事业人员支出工资</t>
  </si>
  <si>
    <t>其他公路水路运输支出</t>
  </si>
  <si>
    <t>30101</t>
  </si>
  <si>
    <t>基本工资</t>
  </si>
  <si>
    <t>30102</t>
  </si>
  <si>
    <t>津贴补贴</t>
  </si>
  <si>
    <t>30103</t>
  </si>
  <si>
    <t>奖金</t>
  </si>
  <si>
    <t>30107</t>
  </si>
  <si>
    <t>绩效工资</t>
  </si>
  <si>
    <t>530300210000000025565</t>
  </si>
  <si>
    <t>社会保障缴费（附加商业险）</t>
  </si>
  <si>
    <t>其他行政事业单位医疗支出</t>
  </si>
  <si>
    <t>30112</t>
  </si>
  <si>
    <t>其他社会保障缴费</t>
  </si>
  <si>
    <t>530300210000000025566</t>
  </si>
  <si>
    <t>社会保障缴费（工伤保险）</t>
  </si>
  <si>
    <t>事业单位医疗</t>
  </si>
  <si>
    <t>30110</t>
  </si>
  <si>
    <t>职工基本医疗保险缴费</t>
  </si>
  <si>
    <t>530300210000000025569</t>
  </si>
  <si>
    <t>社会保障缴费（失业保险）</t>
  </si>
  <si>
    <t>其他社会保障和就业支出</t>
  </si>
  <si>
    <t>530300210000000025570</t>
  </si>
  <si>
    <t>社会保障缴费（养老保险）</t>
  </si>
  <si>
    <t>机关事业单位基本养老保险缴费支出</t>
  </si>
  <si>
    <t>30108</t>
  </si>
  <si>
    <t>机关事业单位基本养老保险缴费</t>
  </si>
  <si>
    <t>530300210000000025573</t>
  </si>
  <si>
    <t>社会保障缴费（住房公积金）</t>
  </si>
  <si>
    <t>住房公积金</t>
  </si>
  <si>
    <t>30113</t>
  </si>
  <si>
    <t>530300210000000025577</t>
  </si>
  <si>
    <t>工会经费</t>
  </si>
  <si>
    <t>30228</t>
  </si>
  <si>
    <t>530300210000000025578</t>
  </si>
  <si>
    <t>福利费</t>
  </si>
  <si>
    <t>30229</t>
  </si>
  <si>
    <t>530300210000000025581</t>
  </si>
  <si>
    <t>培训费</t>
  </si>
  <si>
    <t>30216</t>
  </si>
  <si>
    <t>530300210000000025582</t>
  </si>
  <si>
    <t>一般公用经费</t>
  </si>
  <si>
    <t>30201</t>
  </si>
  <si>
    <t>办公费</t>
  </si>
  <si>
    <t>30211</t>
  </si>
  <si>
    <t>差旅费</t>
  </si>
  <si>
    <t>8.项目支出预算表（其他运转类、特定目标类项目）</t>
  </si>
  <si>
    <t>项目分类</t>
  </si>
  <si>
    <t>项目单位</t>
  </si>
  <si>
    <t>经济科目编码</t>
  </si>
  <si>
    <t>经济科目名称</t>
  </si>
  <si>
    <t>本年拨款</t>
  </si>
  <si>
    <t>财政拨款结转结余</t>
  </si>
  <si>
    <t>事业单位
经营收入</t>
  </si>
  <si>
    <t>本级财力</t>
  </si>
  <si>
    <t>专项收入</t>
  </si>
  <si>
    <t>执法办案
补助</t>
  </si>
  <si>
    <t>收费成本
补偿</t>
  </si>
  <si>
    <t>国有资源（资产）有偿使用收入</t>
  </si>
  <si>
    <t>上级补助</t>
  </si>
  <si>
    <t>其中：本次下达</t>
  </si>
  <si>
    <t>注：曲靖市交通工程质量安全监督站无项目支出预算表（其他运转类、特定目标类项目），本表为空表。</t>
  </si>
  <si>
    <t>9.项目支出绩效目标表（本级下达）</t>
  </si>
  <si>
    <t>单位名称、项目名称</t>
  </si>
  <si>
    <t>项目年度绩效目标</t>
  </si>
  <si>
    <t>一级指标</t>
  </si>
  <si>
    <t>二级指标</t>
  </si>
  <si>
    <t>三级指标</t>
  </si>
  <si>
    <t>指标性质</t>
  </si>
  <si>
    <t>指标值</t>
  </si>
  <si>
    <t>度量单位</t>
  </si>
  <si>
    <t>指标属性</t>
  </si>
  <si>
    <t>指标内容</t>
  </si>
  <si>
    <t>注：曲靖市交通工程质量安全监督站无项目支出绩效目标表（本级下达），本表为空表。</t>
  </si>
  <si>
    <t>10.项目支出绩效目标表（另文下达）</t>
  </si>
  <si>
    <t>注：曲靖市交通工程质量安全监督站无项目支出绩效目标表（另文下达），本表为空表。</t>
  </si>
  <si>
    <t>11.政府性基金预算支出预算表</t>
  </si>
  <si>
    <t>本年政府性基金预算支出</t>
  </si>
  <si>
    <t>注：曲靖市交通工程质量安全监督站无政府性基金预算支出预算，本表为空表。</t>
  </si>
  <si>
    <t>12.部门政府采购预算表</t>
  </si>
  <si>
    <t>预算项目</t>
  </si>
  <si>
    <t>采购项目</t>
  </si>
  <si>
    <t>采购目录</t>
  </si>
  <si>
    <t>计量
单位</t>
  </si>
  <si>
    <t>数量</t>
  </si>
  <si>
    <t>面向中小企业预留资金</t>
  </si>
  <si>
    <t>政府性
基金</t>
  </si>
  <si>
    <t>国有资本经营收益</t>
  </si>
  <si>
    <t>财政专户管理的收入</t>
  </si>
  <si>
    <t>单位自筹</t>
  </si>
  <si>
    <t>一体机</t>
  </si>
  <si>
    <t>A020204 多功能一体机</t>
  </si>
  <si>
    <t>台</t>
  </si>
  <si>
    <t>电视机</t>
  </si>
  <si>
    <t>A02091001 普通电视设备（电视机）</t>
  </si>
  <si>
    <t>办公桌椅</t>
  </si>
  <si>
    <t>A060299 其他台、桌类</t>
  </si>
  <si>
    <t>套</t>
  </si>
  <si>
    <t/>
  </si>
  <si>
    <t>13.政府购买服务预算表</t>
  </si>
  <si>
    <t>政府购买服务项目</t>
  </si>
  <si>
    <t>政府购买服务指导性目录代码</t>
  </si>
  <si>
    <t>基本支出/项目支出</t>
  </si>
  <si>
    <t>所属服务类别</t>
  </si>
  <si>
    <t>所属服务领域</t>
  </si>
  <si>
    <t>购买内容简述</t>
  </si>
  <si>
    <t>上年结转</t>
  </si>
  <si>
    <t>注：曲靖市交通工程质量安全监督站无政府购买服务预算，本表为空表。</t>
  </si>
  <si>
    <t>14.市对下转移支付预算表</t>
  </si>
  <si>
    <t>单位名称（项目）</t>
  </si>
  <si>
    <t>地区</t>
  </si>
  <si>
    <t>政府性基金</t>
  </si>
  <si>
    <t>麒麟区</t>
  </si>
  <si>
    <t>沾益区</t>
  </si>
  <si>
    <t>马龙区</t>
  </si>
  <si>
    <t>宣威市</t>
  </si>
  <si>
    <t>富源县</t>
  </si>
  <si>
    <t>罗平县</t>
  </si>
  <si>
    <t>师宗县</t>
  </si>
  <si>
    <t>陆良县</t>
  </si>
  <si>
    <t>会泽县</t>
  </si>
  <si>
    <t>开发区</t>
  </si>
  <si>
    <t>注：曲靖市交通工程质量安全监督站无市对下转移支付预算，本表为空表。</t>
  </si>
  <si>
    <t>15.市对下转移支付绩效目标表</t>
  </si>
  <si>
    <t>注：曲靖市交通工程质量安全监督站无市对下转移支付绩效目标，本表为空表。</t>
  </si>
  <si>
    <t>16.新增资产配置表</t>
  </si>
  <si>
    <t>资产类别</t>
  </si>
  <si>
    <t>资产分类代码.名称</t>
  </si>
  <si>
    <t>资产名称</t>
  </si>
  <si>
    <t>计量单位</t>
  </si>
  <si>
    <t>单价</t>
  </si>
  <si>
    <t>金额</t>
  </si>
  <si>
    <t>资金性质</t>
  </si>
  <si>
    <t>通用设备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</si>
</sst>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_ "/>
  </numFmts>
  <fonts count="52">
    <font>
      <sz val="9"/>
      <name val="微软雅黑"/>
      <charset val="1"/>
    </font>
    <font>
      <sz val="10"/>
      <name val="宋体"/>
      <charset val="134"/>
    </font>
    <font>
      <sz val="9"/>
      <name val="宋体"/>
      <charset val="134"/>
    </font>
    <font>
      <sz val="9"/>
      <color rgb="FF000000"/>
      <name val="宋体"/>
      <charset val="134"/>
    </font>
    <font>
      <b/>
      <sz val="22"/>
      <color rgb="FF000000"/>
      <name val="宋体"/>
      <charset val="134"/>
    </font>
    <font>
      <b/>
      <sz val="23"/>
      <color rgb="FF000000"/>
      <name val="宋体"/>
      <charset val="134"/>
    </font>
    <font>
      <sz val="11"/>
      <color rgb="FF000000"/>
      <name val="宋体"/>
      <charset val="134"/>
    </font>
    <font>
      <sz val="10"/>
      <color rgb="FF000000"/>
      <name val="宋体"/>
      <charset val="134"/>
    </font>
    <font>
      <sz val="11"/>
      <color indexed="8"/>
      <name val="宋体"/>
      <charset val="134"/>
    </font>
    <font>
      <sz val="12"/>
      <color indexed="8"/>
      <name val="宋体"/>
      <charset val="134"/>
    </font>
    <font>
      <sz val="11"/>
      <name val="宋体"/>
      <charset val="134"/>
    </font>
    <font>
      <sz val="11"/>
      <name val="Arial"/>
      <charset val="0"/>
    </font>
    <font>
      <sz val="10"/>
      <name val="Arial"/>
      <charset val="1"/>
    </font>
    <font>
      <sz val="24"/>
      <color rgb="FF000000"/>
      <name val="宋体"/>
      <charset val="134"/>
    </font>
    <font>
      <sz val="32"/>
      <color rgb="FF000000"/>
      <name val="宋体"/>
      <charset val="134"/>
    </font>
    <font>
      <sz val="30"/>
      <name val="宋体"/>
      <charset val="134"/>
    </font>
    <font>
      <sz val="28"/>
      <color rgb="FF000000"/>
      <name val="宋体"/>
      <charset val="134"/>
    </font>
    <font>
      <sz val="34"/>
      <name val="宋体"/>
      <charset val="134"/>
    </font>
    <font>
      <sz val="10"/>
      <name val="Arial"/>
      <charset val="0"/>
    </font>
    <font>
      <sz val="10"/>
      <color rgb="FFFFFFFF"/>
      <name val="宋体"/>
      <charset val="134"/>
    </font>
    <font>
      <sz val="16"/>
      <name val="宋体"/>
      <charset val="134"/>
    </font>
    <font>
      <sz val="16"/>
      <color rgb="FF000000"/>
      <name val="宋体"/>
      <charset val="134"/>
    </font>
    <font>
      <sz val="11"/>
      <color rgb="FFFFFFFF"/>
      <name val="宋体"/>
      <charset val="134"/>
    </font>
    <font>
      <sz val="24"/>
      <name val="宋体"/>
      <charset val="134"/>
    </font>
    <font>
      <sz val="30"/>
      <color rgb="FF000000"/>
      <name val="宋体"/>
      <charset val="134"/>
    </font>
    <font>
      <sz val="12"/>
      <name val="宋体"/>
      <charset val="134"/>
    </font>
    <font>
      <sz val="20"/>
      <color rgb="FF000000"/>
      <name val="宋体"/>
      <charset val="134"/>
    </font>
    <font>
      <b/>
      <sz val="11"/>
      <color rgb="FF000000"/>
      <name val="宋体"/>
      <charset val="134"/>
    </font>
    <font>
      <b/>
      <sz val="9"/>
      <color rgb="FF000000"/>
      <name val="宋体"/>
      <charset val="134"/>
    </font>
    <font>
      <sz val="18"/>
      <name val="宋体"/>
      <charset val="134"/>
    </font>
    <font>
      <sz val="19"/>
      <color rgb="FF000000"/>
      <name val="宋体"/>
      <charset val="134"/>
    </font>
    <font>
      <sz val="11"/>
      <color theme="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sz val="11"/>
      <color rgb="FFFF0000"/>
      <name val="等线"/>
      <charset val="0"/>
      <scheme val="minor"/>
    </font>
    <font>
      <sz val="11"/>
      <color theme="1"/>
      <name val="等线"/>
      <charset val="134"/>
      <scheme val="minor"/>
    </font>
    <font>
      <sz val="11"/>
      <color theme="1"/>
      <name val="等线"/>
      <charset val="0"/>
      <scheme val="minor"/>
    </font>
    <font>
      <b/>
      <sz val="11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sz val="11"/>
      <color rgb="FF9C0006"/>
      <name val="等线"/>
      <charset val="0"/>
      <scheme val="minor"/>
    </font>
    <font>
      <b/>
      <sz val="11"/>
      <color rgb="FFFFFFFF"/>
      <name val="等线"/>
      <charset val="0"/>
      <scheme val="minor"/>
    </font>
    <font>
      <i/>
      <sz val="11"/>
      <color rgb="FF7F7F7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5"/>
      <color theme="3"/>
      <name val="等线"/>
      <charset val="134"/>
      <scheme val="minor"/>
    </font>
    <font>
      <sz val="9"/>
      <name val="微软雅黑"/>
      <charset val="134"/>
    </font>
    <font>
      <b/>
      <sz val="11"/>
      <color rgb="FFFA7D00"/>
      <name val="等线"/>
      <charset val="0"/>
      <scheme val="minor"/>
    </font>
    <font>
      <b/>
      <sz val="18"/>
      <color theme="3"/>
      <name val="等线"/>
      <charset val="134"/>
      <scheme val="minor"/>
    </font>
    <font>
      <sz val="11"/>
      <color rgb="FF9C6500"/>
      <name val="等线"/>
      <charset val="0"/>
      <scheme val="minor"/>
    </font>
    <font>
      <sz val="11"/>
      <color rgb="FF3F3F76"/>
      <name val="等线"/>
      <charset val="0"/>
      <scheme val="minor"/>
    </font>
    <font>
      <b/>
      <sz val="11"/>
      <color theme="1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006100"/>
      <name val="等线"/>
      <charset val="0"/>
      <scheme val="minor"/>
    </font>
    <font>
      <u/>
      <sz val="11"/>
      <color rgb="FF0000FF"/>
      <name val="等线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2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53">
    <xf numFmtId="0" fontId="0" fillId="0" borderId="0">
      <alignment vertical="top"/>
      <protection locked="0"/>
    </xf>
    <xf numFmtId="42" fontId="34" fillId="0" borderId="0" applyFont="0" applyFill="0" applyBorder="0" applyAlignment="0" applyProtection="0">
      <alignment vertical="center"/>
    </xf>
    <xf numFmtId="0" fontId="35" fillId="20" borderId="0" applyNumberFormat="0" applyBorder="0" applyAlignment="0" applyProtection="0">
      <alignment vertical="center"/>
    </xf>
    <xf numFmtId="0" fontId="47" fillId="26" borderId="20" applyNumberFormat="0" applyAlignment="0" applyProtection="0">
      <alignment vertical="center"/>
    </xf>
    <xf numFmtId="44" fontId="34" fillId="0" borderId="0" applyFont="0" applyFill="0" applyBorder="0" applyAlignment="0" applyProtection="0">
      <alignment vertical="center"/>
    </xf>
    <xf numFmtId="41" fontId="34" fillId="0" borderId="0" applyFont="0" applyFill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43" fontId="34" fillId="0" borderId="0" applyFont="0" applyFill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9" fontId="34" fillId="0" borderId="0" applyFon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4" fillId="25" borderId="21" applyNumberFormat="0" applyFont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9" fillId="0" borderId="19" applyNumberFormat="0" applyFill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6" fillId="0" borderId="23" applyNumberFormat="0" applyFill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2" fillId="6" borderId="16" applyNumberFormat="0" applyAlignment="0" applyProtection="0">
      <alignment vertical="center"/>
    </xf>
    <xf numFmtId="0" fontId="44" fillId="6" borderId="20" applyNumberFormat="0" applyAlignment="0" applyProtection="0">
      <alignment vertical="center"/>
    </xf>
    <xf numFmtId="0" fontId="39" fillId="13" borderId="17" applyNumberFormat="0" applyAlignment="0" applyProtection="0">
      <alignment vertical="center"/>
    </xf>
    <xf numFmtId="0" fontId="35" fillId="33" borderId="0" applyNumberFormat="0" applyBorder="0" applyAlignment="0" applyProtection="0">
      <alignment vertical="center"/>
    </xf>
    <xf numFmtId="0" fontId="31" fillId="29" borderId="0" applyNumberFormat="0" applyBorder="0" applyAlignment="0" applyProtection="0">
      <alignment vertical="center"/>
    </xf>
    <xf numFmtId="0" fontId="41" fillId="0" borderId="18" applyNumberFormat="0" applyFill="0" applyAlignment="0" applyProtection="0">
      <alignment vertical="center"/>
    </xf>
    <xf numFmtId="0" fontId="48" fillId="0" borderId="22" applyNumberFormat="0" applyFill="0" applyAlignment="0" applyProtection="0">
      <alignment vertical="center"/>
    </xf>
    <xf numFmtId="0" fontId="50" fillId="3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31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28" borderId="0" applyNumberFormat="0" applyBorder="0" applyAlignment="0" applyProtection="0">
      <alignment vertical="center"/>
    </xf>
    <xf numFmtId="0" fontId="35" fillId="30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1" fillId="3" borderId="0" applyNumberFormat="0" applyBorder="0" applyAlignment="0" applyProtection="0">
      <alignment vertical="center"/>
    </xf>
    <xf numFmtId="0" fontId="25" fillId="0" borderId="0"/>
    <xf numFmtId="0" fontId="35" fillId="11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43" fillId="0" borderId="0">
      <alignment vertical="top"/>
      <protection locked="0"/>
    </xf>
    <xf numFmtId="0" fontId="1" fillId="0" borderId="0"/>
    <xf numFmtId="0" fontId="1" fillId="0" borderId="0"/>
  </cellStyleXfs>
  <cellXfs count="235">
    <xf numFmtId="0" fontId="0" fillId="0" borderId="0" xfId="0" applyFont="1" applyFill="1" applyBorder="1" applyAlignment="1" applyProtection="1">
      <alignment vertical="top"/>
      <protection locked="0"/>
    </xf>
    <xf numFmtId="0" fontId="1" fillId="0" borderId="0" xfId="50" applyFont="1" applyFill="1" applyBorder="1" applyAlignment="1" applyProtection="1">
      <alignment vertical="center"/>
    </xf>
    <xf numFmtId="0" fontId="2" fillId="0" borderId="0" xfId="50" applyFont="1" applyFill="1" applyBorder="1" applyAlignment="1" applyProtection="1">
      <alignment vertical="top"/>
      <protection locked="0"/>
    </xf>
    <xf numFmtId="0" fontId="3" fillId="0" borderId="0" xfId="50" applyFont="1" applyFill="1" applyBorder="1" applyAlignment="1" applyProtection="1">
      <alignment horizontal="right" vertical="center"/>
    </xf>
    <xf numFmtId="0" fontId="4" fillId="0" borderId="0" xfId="50" applyFont="1" applyFill="1" applyBorder="1" applyAlignment="1" applyProtection="1">
      <alignment horizontal="center" vertical="center" wrapText="1"/>
    </xf>
    <xf numFmtId="0" fontId="5" fillId="0" borderId="0" xfId="50" applyFont="1" applyFill="1" applyBorder="1" applyAlignment="1" applyProtection="1">
      <alignment horizontal="center" vertical="center"/>
    </xf>
    <xf numFmtId="0" fontId="3" fillId="0" borderId="0" xfId="50" applyFont="1" applyFill="1" applyBorder="1" applyAlignment="1" applyProtection="1">
      <alignment horizontal="left" vertical="center"/>
    </xf>
    <xf numFmtId="0" fontId="6" fillId="0" borderId="0" xfId="50" applyFont="1" applyFill="1" applyBorder="1" applyAlignment="1" applyProtection="1">
      <alignment horizontal="left" vertical="center"/>
    </xf>
    <xf numFmtId="0" fontId="7" fillId="0" borderId="0" xfId="50" applyFont="1" applyFill="1" applyBorder="1" applyAlignment="1" applyProtection="1">
      <alignment vertical="center"/>
    </xf>
    <xf numFmtId="0" fontId="6" fillId="0" borderId="1" xfId="50" applyFont="1" applyFill="1" applyBorder="1" applyAlignment="1" applyProtection="1">
      <alignment horizontal="center" vertical="center" wrapText="1"/>
    </xf>
    <xf numFmtId="0" fontId="6" fillId="0" borderId="2" xfId="50" applyFont="1" applyFill="1" applyBorder="1" applyAlignment="1" applyProtection="1">
      <alignment horizontal="center" vertical="center" wrapText="1"/>
    </xf>
    <xf numFmtId="0" fontId="3" fillId="0" borderId="3" xfId="50" applyFont="1" applyFill="1" applyBorder="1" applyAlignment="1" applyProtection="1">
      <alignment vertical="center" wrapText="1"/>
    </xf>
    <xf numFmtId="0" fontId="3" fillId="0" borderId="4" xfId="50" applyFont="1" applyFill="1" applyBorder="1" applyAlignment="1" applyProtection="1">
      <alignment horizontal="center" vertical="center" wrapText="1"/>
    </xf>
    <xf numFmtId="49" fontId="8" fillId="0" borderId="3" xfId="44" applyNumberFormat="1" applyFont="1" applyFill="1" applyBorder="1" applyAlignment="1">
      <alignment horizontal="left" vertical="center" wrapText="1"/>
    </xf>
    <xf numFmtId="0" fontId="6" fillId="0" borderId="3" xfId="50" applyFont="1" applyFill="1" applyBorder="1" applyAlignment="1" applyProtection="1">
      <alignment vertical="center" wrapText="1"/>
    </xf>
    <xf numFmtId="0" fontId="8" fillId="0" borderId="3" xfId="51" applyFont="1" applyFill="1" applyBorder="1" applyAlignment="1">
      <alignment horizontal="center" vertical="center"/>
    </xf>
    <xf numFmtId="176" fontId="8" fillId="0" borderId="3" xfId="44" applyNumberFormat="1" applyFont="1" applyFill="1" applyBorder="1" applyAlignment="1">
      <alignment horizontal="center" vertical="center"/>
    </xf>
    <xf numFmtId="4" fontId="3" fillId="0" borderId="1" xfId="50" applyNumberFormat="1" applyFont="1" applyFill="1" applyBorder="1" applyAlignment="1" applyProtection="1">
      <alignment horizontal="right" vertical="center"/>
    </xf>
    <xf numFmtId="43" fontId="6" fillId="0" borderId="3" xfId="50" applyNumberFormat="1" applyFont="1" applyFill="1" applyBorder="1" applyAlignment="1" applyProtection="1">
      <alignment vertical="center"/>
      <protection locked="0"/>
    </xf>
    <xf numFmtId="49" fontId="9" fillId="0" borderId="3" xfId="51" applyNumberFormat="1" applyFont="1" applyFill="1" applyBorder="1" applyAlignment="1">
      <alignment vertical="center" wrapText="1"/>
    </xf>
    <xf numFmtId="0" fontId="6" fillId="0" borderId="3" xfId="50" applyFont="1" applyFill="1" applyBorder="1" applyAlignment="1" applyProtection="1">
      <alignment horizontal="center" vertical="center" wrapText="1"/>
    </xf>
    <xf numFmtId="0" fontId="3" fillId="0" borderId="0" xfId="50" applyFont="1" applyFill="1" applyBorder="1" applyAlignment="1" applyProtection="1">
      <alignment horizontal="right" vertical="center"/>
      <protection locked="0"/>
    </xf>
    <xf numFmtId="0" fontId="5" fillId="0" borderId="0" xfId="50" applyFont="1" applyFill="1" applyBorder="1" applyAlignment="1" applyProtection="1">
      <alignment horizontal="center" vertical="center"/>
      <protection locked="0"/>
    </xf>
    <xf numFmtId="0" fontId="2" fillId="0" borderId="0" xfId="50" applyFont="1" applyFill="1" applyBorder="1" applyAlignment="1" applyProtection="1">
      <alignment horizontal="right" vertical="top"/>
      <protection locked="0"/>
    </xf>
    <xf numFmtId="0" fontId="6" fillId="0" borderId="1" xfId="50" applyFont="1" applyFill="1" applyBorder="1" applyAlignment="1" applyProtection="1">
      <alignment horizontal="center" vertical="center"/>
    </xf>
    <xf numFmtId="0" fontId="3" fillId="0" borderId="1" xfId="50" applyFont="1" applyFill="1" applyBorder="1" applyAlignment="1" applyProtection="1">
      <alignment horizontal="center" vertical="center" wrapText="1"/>
    </xf>
    <xf numFmtId="0" fontId="10" fillId="0" borderId="0" xfId="50" applyFont="1" applyFill="1" applyBorder="1" applyAlignment="1" applyProtection="1">
      <alignment vertical="top"/>
      <protection locked="0"/>
    </xf>
    <xf numFmtId="0" fontId="11" fillId="0" borderId="0" xfId="50" applyFont="1" applyFill="1" applyBorder="1" applyAlignment="1" applyProtection="1">
      <alignment vertical="top"/>
    </xf>
    <xf numFmtId="0" fontId="12" fillId="0" borderId="0" xfId="50" applyFont="1" applyFill="1" applyBorder="1" applyAlignment="1" applyProtection="1"/>
    <xf numFmtId="0" fontId="13" fillId="0" borderId="0" xfId="50" applyFont="1" applyFill="1" applyBorder="1" applyAlignment="1" applyProtection="1">
      <alignment horizontal="center" vertical="center"/>
    </xf>
    <xf numFmtId="0" fontId="13" fillId="0" borderId="0" xfId="50" applyFont="1" applyFill="1" applyBorder="1" applyAlignment="1" applyProtection="1">
      <alignment horizontal="center" vertical="center"/>
      <protection locked="0"/>
    </xf>
    <xf numFmtId="0" fontId="6" fillId="0" borderId="0" xfId="50" applyFont="1" applyFill="1" applyBorder="1" applyAlignment="1" applyProtection="1">
      <alignment horizontal="left" vertical="center"/>
      <protection locked="0"/>
    </xf>
    <xf numFmtId="0" fontId="10" fillId="0" borderId="0" xfId="50" applyFont="1" applyFill="1" applyBorder="1" applyAlignment="1" applyProtection="1">
      <alignment vertical="center"/>
    </xf>
    <xf numFmtId="0" fontId="6" fillId="0" borderId="1" xfId="50" applyFont="1" applyFill="1" applyBorder="1" applyAlignment="1" applyProtection="1">
      <alignment horizontal="center" vertical="center"/>
      <protection locked="0"/>
    </xf>
    <xf numFmtId="0" fontId="6" fillId="0" borderId="1" xfId="50" applyFont="1" applyFill="1" applyBorder="1" applyAlignment="1" applyProtection="1">
      <alignment vertical="center" wrapText="1"/>
    </xf>
    <xf numFmtId="0" fontId="6" fillId="0" borderId="1" xfId="50" applyFont="1" applyFill="1" applyBorder="1" applyAlignment="1" applyProtection="1">
      <alignment vertical="center" wrapText="1"/>
      <protection locked="0"/>
    </xf>
    <xf numFmtId="0" fontId="6" fillId="0" borderId="2" xfId="50" applyFont="1" applyFill="1" applyBorder="1" applyAlignment="1" applyProtection="1">
      <alignment vertical="center" wrapText="1"/>
    </xf>
    <xf numFmtId="0" fontId="6" fillId="0" borderId="4" xfId="50" applyFont="1" applyFill="1" applyBorder="1" applyAlignment="1" applyProtection="1">
      <alignment vertical="center" wrapText="1"/>
    </xf>
    <xf numFmtId="0" fontId="1" fillId="0" borderId="0" xfId="50" applyFont="1" applyFill="1" applyBorder="1" applyAlignment="1" applyProtection="1"/>
    <xf numFmtId="0" fontId="7" fillId="0" borderId="0" xfId="50" applyFont="1" applyFill="1" applyBorder="1" applyAlignment="1" applyProtection="1">
      <alignment horizontal="right" vertical="center"/>
    </xf>
    <xf numFmtId="0" fontId="14" fillId="0" borderId="0" xfId="50" applyFont="1" applyFill="1" applyBorder="1" applyAlignment="1" applyProtection="1">
      <alignment horizontal="center" vertical="center" wrapText="1"/>
    </xf>
    <xf numFmtId="0" fontId="14" fillId="0" borderId="0" xfId="50" applyFont="1" applyFill="1" applyBorder="1" applyAlignment="1" applyProtection="1">
      <alignment horizontal="center" vertical="center"/>
    </xf>
    <xf numFmtId="0" fontId="6" fillId="0" borderId="0" xfId="50" applyFont="1" applyFill="1" applyBorder="1" applyAlignment="1" applyProtection="1">
      <alignment horizontal="left" vertical="center" wrapText="1"/>
    </xf>
    <xf numFmtId="0" fontId="6" fillId="0" borderId="0" xfId="50" applyFont="1" applyFill="1" applyBorder="1" applyAlignment="1" applyProtection="1">
      <alignment wrapText="1"/>
    </xf>
    <xf numFmtId="0" fontId="6" fillId="0" borderId="0" xfId="50" applyFont="1" applyFill="1" applyBorder="1" applyAlignment="1" applyProtection="1">
      <alignment horizontal="right" wrapText="1"/>
    </xf>
    <xf numFmtId="0" fontId="6" fillId="0" borderId="2" xfId="50" applyFont="1" applyFill="1" applyBorder="1" applyAlignment="1" applyProtection="1">
      <alignment horizontal="center" vertical="center"/>
    </xf>
    <xf numFmtId="0" fontId="6" fillId="0" borderId="5" xfId="50" applyFont="1" applyFill="1" applyBorder="1" applyAlignment="1" applyProtection="1">
      <alignment horizontal="center" vertical="center"/>
    </xf>
    <xf numFmtId="0" fontId="6" fillId="0" borderId="6" xfId="50" applyFont="1" applyFill="1" applyBorder="1" applyAlignment="1" applyProtection="1">
      <alignment horizontal="center" vertical="center"/>
    </xf>
    <xf numFmtId="0" fontId="6" fillId="0" borderId="7" xfId="50" applyFont="1" applyFill="1" applyBorder="1" applyAlignment="1" applyProtection="1">
      <alignment horizontal="center" vertical="center"/>
    </xf>
    <xf numFmtId="0" fontId="6" fillId="0" borderId="8" xfId="50" applyFont="1" applyFill="1" applyBorder="1" applyAlignment="1" applyProtection="1">
      <alignment horizontal="center" vertical="center"/>
    </xf>
    <xf numFmtId="0" fontId="6" fillId="0" borderId="9" xfId="50" applyFont="1" applyFill="1" applyBorder="1" applyAlignment="1" applyProtection="1">
      <alignment horizontal="center" vertical="center" wrapText="1"/>
    </xf>
    <xf numFmtId="0" fontId="10" fillId="0" borderId="5" xfId="50" applyFont="1" applyFill="1" applyBorder="1" applyAlignment="1" applyProtection="1">
      <alignment horizontal="center" vertical="center"/>
    </xf>
    <xf numFmtId="4" fontId="6" fillId="0" borderId="1" xfId="50" applyNumberFormat="1" applyFont="1" applyFill="1" applyBorder="1" applyAlignment="1" applyProtection="1">
      <alignment vertical="center"/>
    </xf>
    <xf numFmtId="4" fontId="10" fillId="0" borderId="5" xfId="50" applyNumberFormat="1" applyFont="1" applyFill="1" applyBorder="1" applyAlignment="1" applyProtection="1">
      <alignment vertical="center"/>
    </xf>
    <xf numFmtId="4" fontId="6" fillId="0" borderId="1" xfId="50" applyNumberFormat="1" applyFont="1" applyFill="1" applyBorder="1" applyAlignment="1" applyProtection="1">
      <alignment vertical="center"/>
      <protection locked="0"/>
    </xf>
    <xf numFmtId="4" fontId="10" fillId="0" borderId="5" xfId="50" applyNumberFormat="1" applyFont="1" applyFill="1" applyBorder="1" applyAlignment="1" applyProtection="1">
      <alignment vertical="center"/>
      <protection locked="0"/>
    </xf>
    <xf numFmtId="0" fontId="6" fillId="0" borderId="0" xfId="50" applyFont="1" applyFill="1" applyBorder="1" applyAlignment="1" applyProtection="1"/>
    <xf numFmtId="0" fontId="6" fillId="0" borderId="0" xfId="50" applyFont="1" applyFill="1" applyBorder="1" applyAlignment="1" applyProtection="1">
      <alignment horizontal="right"/>
      <protection locked="0"/>
    </xf>
    <xf numFmtId="0" fontId="15" fillId="0" borderId="0" xfId="50" applyFont="1" applyFill="1" applyBorder="1" applyAlignment="1" applyProtection="1">
      <alignment vertical="top"/>
      <protection locked="0"/>
    </xf>
    <xf numFmtId="0" fontId="1" fillId="0" borderId="0" xfId="50" applyFont="1" applyFill="1" applyBorder="1" applyAlignment="1" applyProtection="1">
      <alignment wrapText="1"/>
    </xf>
    <xf numFmtId="0" fontId="16" fillId="0" borderId="0" xfId="50" applyFont="1" applyFill="1" applyBorder="1" applyAlignment="1" applyProtection="1">
      <alignment horizontal="center" vertical="center" wrapText="1"/>
    </xf>
    <xf numFmtId="0" fontId="10" fillId="0" borderId="0" xfId="50" applyFont="1" applyFill="1" applyBorder="1" applyAlignment="1" applyProtection="1">
      <alignment wrapText="1"/>
    </xf>
    <xf numFmtId="0" fontId="10" fillId="0" borderId="2" xfId="50" applyFont="1" applyFill="1" applyBorder="1" applyAlignment="1" applyProtection="1">
      <alignment horizontal="center" vertical="center" wrapText="1"/>
    </xf>
    <xf numFmtId="0" fontId="6" fillId="0" borderId="10" xfId="50" applyFont="1" applyFill="1" applyBorder="1" applyAlignment="1" applyProtection="1">
      <alignment horizontal="center" vertical="center" wrapText="1"/>
    </xf>
    <xf numFmtId="0" fontId="6" fillId="0" borderId="11" xfId="50" applyFont="1" applyFill="1" applyBorder="1" applyAlignment="1" applyProtection="1">
      <alignment horizontal="center" vertical="center" wrapText="1"/>
    </xf>
    <xf numFmtId="0" fontId="6" fillId="0" borderId="8" xfId="50" applyFont="1" applyFill="1" applyBorder="1" applyAlignment="1" applyProtection="1">
      <alignment horizontal="center" vertical="center" wrapText="1"/>
    </xf>
    <xf numFmtId="0" fontId="6" fillId="0" borderId="12" xfId="50" applyFont="1" applyFill="1" applyBorder="1" applyAlignment="1" applyProtection="1">
      <alignment horizontal="center" vertical="center" wrapText="1"/>
    </xf>
    <xf numFmtId="0" fontId="6" fillId="0" borderId="13" xfId="50" applyFont="1" applyFill="1" applyBorder="1" applyAlignment="1" applyProtection="1">
      <alignment horizontal="center" vertical="center" wrapText="1"/>
    </xf>
    <xf numFmtId="0" fontId="6" fillId="0" borderId="7" xfId="50" applyFont="1" applyFill="1" applyBorder="1" applyAlignment="1" applyProtection="1">
      <alignment horizontal="center" vertical="center" wrapText="1"/>
    </xf>
    <xf numFmtId="0" fontId="6" fillId="0" borderId="14" xfId="50" applyFont="1" applyFill="1" applyBorder="1" applyAlignment="1" applyProtection="1">
      <alignment horizontal="center" vertical="center" wrapText="1"/>
      <protection locked="0"/>
    </xf>
    <xf numFmtId="0" fontId="3" fillId="0" borderId="2" xfId="50" applyFont="1" applyFill="1" applyBorder="1" applyAlignment="1" applyProtection="1">
      <alignment vertical="center" wrapText="1"/>
      <protection locked="0"/>
    </xf>
    <xf numFmtId="0" fontId="3" fillId="0" borderId="1" xfId="50" applyFont="1" applyFill="1" applyBorder="1" applyAlignment="1" applyProtection="1">
      <alignment vertical="center"/>
      <protection locked="0"/>
    </xf>
    <xf numFmtId="0" fontId="3" fillId="0" borderId="1" xfId="50" applyFont="1" applyFill="1" applyBorder="1" applyAlignment="1" applyProtection="1">
      <alignment vertical="center" wrapText="1"/>
    </xf>
    <xf numFmtId="0" fontId="6" fillId="0" borderId="4" xfId="50" applyFont="1" applyFill="1" applyBorder="1" applyAlignment="1" applyProtection="1">
      <alignment horizontal="center" vertical="center"/>
    </xf>
    <xf numFmtId="0" fontId="7" fillId="0" borderId="0" xfId="50" applyFont="1" applyFill="1" applyBorder="1" applyAlignment="1" applyProtection="1">
      <alignment wrapText="1"/>
      <protection locked="0"/>
    </xf>
    <xf numFmtId="0" fontId="6" fillId="0" borderId="0" xfId="50" applyFont="1" applyFill="1" applyBorder="1" applyAlignment="1" applyProtection="1">
      <alignment wrapText="1"/>
      <protection locked="0"/>
    </xf>
    <xf numFmtId="0" fontId="6" fillId="0" borderId="11" xfId="50" applyFont="1" applyFill="1" applyBorder="1" applyAlignment="1" applyProtection="1">
      <alignment horizontal="center" vertical="center" wrapText="1"/>
      <protection locked="0"/>
    </xf>
    <xf numFmtId="0" fontId="6" fillId="0" borderId="3" xfId="50" applyFont="1" applyFill="1" applyBorder="1" applyAlignment="1" applyProtection="1">
      <alignment horizontal="center" vertical="center" wrapText="1"/>
      <protection locked="0"/>
    </xf>
    <xf numFmtId="0" fontId="10" fillId="0" borderId="3" xfId="50" applyFont="1" applyFill="1" applyBorder="1" applyAlignment="1" applyProtection="1">
      <alignment horizontal="center" vertical="center" wrapText="1"/>
    </xf>
    <xf numFmtId="0" fontId="2" fillId="0" borderId="0" xfId="50" applyFont="1" applyFill="1" applyBorder="1" applyAlignment="1" applyProtection="1">
      <alignment vertical="top" wrapText="1"/>
      <protection locked="0"/>
    </xf>
    <xf numFmtId="0" fontId="3" fillId="0" borderId="0" xfId="50" applyFont="1" applyFill="1" applyBorder="1" applyAlignment="1" applyProtection="1">
      <alignment horizontal="right" vertical="center" wrapText="1"/>
      <protection locked="0"/>
    </xf>
    <xf numFmtId="0" fontId="10" fillId="0" borderId="0" xfId="50" applyFont="1" applyFill="1" applyBorder="1" applyAlignment="1" applyProtection="1">
      <alignment vertical="top" wrapText="1"/>
      <protection locked="0"/>
    </xf>
    <xf numFmtId="0" fontId="6" fillId="0" borderId="6" xfId="50" applyFont="1" applyFill="1" applyBorder="1" applyAlignment="1" applyProtection="1">
      <alignment horizontal="center" vertical="center" wrapText="1"/>
    </xf>
    <xf numFmtId="0" fontId="6" fillId="0" borderId="6" xfId="50" applyFont="1" applyFill="1" applyBorder="1" applyAlignment="1" applyProtection="1">
      <alignment horizontal="center" vertical="center" wrapText="1"/>
      <protection locked="0"/>
    </xf>
    <xf numFmtId="0" fontId="10" fillId="0" borderId="12" xfId="50" applyFont="1" applyFill="1" applyBorder="1" applyAlignment="1" applyProtection="1">
      <alignment horizontal="center" vertical="center" wrapText="1"/>
      <protection locked="0"/>
    </xf>
    <xf numFmtId="0" fontId="6" fillId="0" borderId="15" xfId="50" applyFont="1" applyFill="1" applyBorder="1" applyAlignment="1" applyProtection="1">
      <alignment horizontal="center" vertical="center" wrapText="1"/>
    </xf>
    <xf numFmtId="0" fontId="10" fillId="0" borderId="15" xfId="50" applyFont="1" applyFill="1" applyBorder="1" applyAlignment="1" applyProtection="1">
      <alignment horizontal="center" vertical="center" wrapText="1"/>
      <protection locked="0"/>
    </xf>
    <xf numFmtId="0" fontId="6" fillId="0" borderId="14" xfId="50" applyFont="1" applyFill="1" applyBorder="1" applyAlignment="1" applyProtection="1">
      <alignment horizontal="center" vertical="center" wrapText="1"/>
    </xf>
    <xf numFmtId="0" fontId="3" fillId="0" borderId="0" xfId="50" applyFont="1" applyFill="1" applyBorder="1" applyAlignment="1" applyProtection="1">
      <alignment horizontal="right" vertical="center" wrapText="1"/>
    </xf>
    <xf numFmtId="0" fontId="6" fillId="0" borderId="4" xfId="50" applyFont="1" applyFill="1" applyBorder="1" applyAlignment="1" applyProtection="1">
      <alignment horizontal="center" vertical="center" wrapText="1"/>
    </xf>
    <xf numFmtId="0" fontId="17" fillId="0" borderId="0" xfId="50" applyFont="1" applyFill="1" applyBorder="1" applyAlignment="1" applyProtection="1">
      <alignment vertical="top"/>
      <protection locked="0"/>
    </xf>
    <xf numFmtId="0" fontId="18" fillId="0" borderId="0" xfId="50" applyFont="1" applyFill="1" applyBorder="1" applyAlignment="1" applyProtection="1"/>
    <xf numFmtId="0" fontId="6" fillId="0" borderId="12" xfId="50" applyFont="1" applyFill="1" applyBorder="1" applyAlignment="1" applyProtection="1">
      <alignment horizontal="center" vertical="center"/>
    </xf>
    <xf numFmtId="0" fontId="6" fillId="0" borderId="12" xfId="50" applyFont="1" applyFill="1" applyBorder="1" applyAlignment="1" applyProtection="1">
      <alignment horizontal="center" vertical="center"/>
      <protection locked="0"/>
    </xf>
    <xf numFmtId="0" fontId="6" fillId="0" borderId="3" xfId="50" applyFont="1" applyFill="1" applyBorder="1" applyAlignment="1" applyProtection="1">
      <alignment vertical="center"/>
    </xf>
    <xf numFmtId="0" fontId="6" fillId="0" borderId="3" xfId="50" applyFont="1" applyFill="1" applyBorder="1" applyAlignment="1" applyProtection="1">
      <alignment vertical="center"/>
      <protection locked="0"/>
    </xf>
    <xf numFmtId="0" fontId="3" fillId="0" borderId="3" xfId="50" applyFont="1" applyFill="1" applyBorder="1" applyAlignment="1" applyProtection="1">
      <alignment horizontal="center" vertical="center"/>
    </xf>
    <xf numFmtId="0" fontId="3" fillId="0" borderId="3" xfId="50" applyFont="1" applyFill="1" applyBorder="1" applyAlignment="1" applyProtection="1">
      <alignment vertical="center"/>
    </xf>
    <xf numFmtId="0" fontId="3" fillId="0" borderId="3" xfId="50" applyFont="1" applyFill="1" applyBorder="1" applyAlignment="1" applyProtection="1">
      <alignment vertical="center"/>
      <protection locked="0"/>
    </xf>
    <xf numFmtId="0" fontId="12" fillId="0" borderId="0" xfId="50" applyFont="1" applyFill="1" applyBorder="1" applyAlignment="1" applyProtection="1">
      <alignment vertical="top"/>
    </xf>
    <xf numFmtId="0" fontId="14" fillId="0" borderId="0" xfId="50" applyFont="1" applyFill="1" applyBorder="1" applyAlignment="1" applyProtection="1">
      <alignment horizontal="center" vertical="center"/>
      <protection locked="0"/>
    </xf>
    <xf numFmtId="0" fontId="6" fillId="0" borderId="0" xfId="50" applyFont="1" applyFill="1" applyBorder="1" applyAlignment="1" applyProtection="1">
      <protection locked="0"/>
    </xf>
    <xf numFmtId="0" fontId="6" fillId="0" borderId="15" xfId="50" applyFont="1" applyFill="1" applyBorder="1" applyAlignment="1" applyProtection="1">
      <alignment horizontal="center" vertical="center"/>
    </xf>
    <xf numFmtId="0" fontId="6" fillId="0" borderId="0" xfId="50" applyFont="1" applyFill="1" applyBorder="1" applyAlignment="1" applyProtection="1">
      <alignment horizontal="right"/>
    </xf>
    <xf numFmtId="0" fontId="18" fillId="0" borderId="3" xfId="50" applyFont="1" applyFill="1" applyBorder="1" applyAlignment="1" applyProtection="1"/>
    <xf numFmtId="49" fontId="1" fillId="0" borderId="0" xfId="50" applyNumberFormat="1" applyFont="1" applyFill="1" applyBorder="1" applyAlignment="1" applyProtection="1"/>
    <xf numFmtId="49" fontId="19" fillId="0" borderId="0" xfId="50" applyNumberFormat="1" applyFont="1" applyFill="1" applyBorder="1" applyAlignment="1" applyProtection="1"/>
    <xf numFmtId="0" fontId="19" fillId="0" borderId="0" xfId="50" applyFont="1" applyFill="1" applyBorder="1" applyAlignment="1" applyProtection="1">
      <alignment horizontal="right"/>
    </xf>
    <xf numFmtId="0" fontId="7" fillId="0" borderId="0" xfId="50" applyFont="1" applyFill="1" applyBorder="1" applyAlignment="1" applyProtection="1">
      <alignment horizontal="right"/>
    </xf>
    <xf numFmtId="0" fontId="20" fillId="0" borderId="0" xfId="50" applyFont="1" applyFill="1" applyBorder="1" applyAlignment="1" applyProtection="1">
      <alignment horizontal="center" vertical="center" wrapText="1"/>
    </xf>
    <xf numFmtId="0" fontId="21" fillId="0" borderId="0" xfId="50" applyFont="1" applyFill="1" applyBorder="1" applyAlignment="1" applyProtection="1">
      <alignment horizontal="center" vertical="center"/>
    </xf>
    <xf numFmtId="0" fontId="22" fillId="0" borderId="0" xfId="50" applyFont="1" applyFill="1" applyBorder="1" applyAlignment="1" applyProtection="1">
      <alignment horizontal="right"/>
    </xf>
    <xf numFmtId="49" fontId="6" fillId="0" borderId="2" xfId="50" applyNumberFormat="1" applyFont="1" applyFill="1" applyBorder="1" applyAlignment="1" applyProtection="1">
      <alignment horizontal="center" vertical="center" wrapText="1"/>
    </xf>
    <xf numFmtId="49" fontId="6" fillId="0" borderId="8" xfId="50" applyNumberFormat="1" applyFont="1" applyFill="1" applyBorder="1" applyAlignment="1" applyProtection="1">
      <alignment horizontal="center" vertical="center" wrapText="1"/>
    </xf>
    <xf numFmtId="49" fontId="6" fillId="0" borderId="1" xfId="50" applyNumberFormat="1" applyFont="1" applyFill="1" applyBorder="1" applyAlignment="1" applyProtection="1">
      <alignment horizontal="center" vertical="center"/>
    </xf>
    <xf numFmtId="0" fontId="1" fillId="0" borderId="5" xfId="50" applyFont="1" applyFill="1" applyBorder="1" applyAlignment="1" applyProtection="1">
      <alignment horizontal="center" vertical="center"/>
    </xf>
    <xf numFmtId="0" fontId="1" fillId="0" borderId="4" xfId="50" applyFont="1" applyFill="1" applyBorder="1" applyAlignment="1" applyProtection="1">
      <alignment horizontal="center" vertical="center"/>
    </xf>
    <xf numFmtId="4" fontId="3" fillId="0" borderId="1" xfId="50" applyNumberFormat="1" applyFont="1" applyFill="1" applyBorder="1" applyAlignment="1" applyProtection="1">
      <alignment vertical="center"/>
      <protection locked="0"/>
    </xf>
    <xf numFmtId="0" fontId="23" fillId="0" borderId="0" xfId="50" applyFont="1" applyFill="1" applyBorder="1" applyAlignment="1" applyProtection="1">
      <alignment vertical="top"/>
      <protection locked="0"/>
    </xf>
    <xf numFmtId="0" fontId="6" fillId="0" borderId="7" xfId="50" applyFont="1" applyFill="1" applyBorder="1" applyAlignment="1" applyProtection="1">
      <alignment vertical="center" wrapText="1"/>
    </xf>
    <xf numFmtId="0" fontId="6" fillId="0" borderId="2" xfId="50" applyFont="1" applyFill="1" applyBorder="1" applyAlignment="1" applyProtection="1">
      <alignment horizontal="center" vertical="center" wrapText="1"/>
      <protection locked="0"/>
    </xf>
    <xf numFmtId="0" fontId="6" fillId="0" borderId="8" xfId="50" applyFont="1" applyFill="1" applyBorder="1" applyAlignment="1" applyProtection="1">
      <alignment horizontal="center" vertical="center" wrapText="1"/>
      <protection locked="0"/>
    </xf>
    <xf numFmtId="0" fontId="6" fillId="0" borderId="7" xfId="50" applyFont="1" applyFill="1" applyBorder="1" applyAlignment="1" applyProtection="1">
      <alignment horizontal="center" vertical="center" wrapText="1"/>
      <protection locked="0"/>
    </xf>
    <xf numFmtId="0" fontId="7" fillId="0" borderId="1" xfId="50" applyFont="1" applyFill="1" applyBorder="1" applyAlignment="1" applyProtection="1">
      <alignment horizontal="center" vertical="center"/>
    </xf>
    <xf numFmtId="0" fontId="3" fillId="0" borderId="7" xfId="50" applyFont="1" applyFill="1" applyBorder="1" applyAlignment="1" applyProtection="1">
      <alignment vertical="center" wrapText="1"/>
    </xf>
    <xf numFmtId="0" fontId="1" fillId="0" borderId="1" xfId="50" applyFont="1" applyFill="1" applyBorder="1" applyAlignment="1" applyProtection="1"/>
    <xf numFmtId="0" fontId="1" fillId="0" borderId="5" xfId="50" applyFont="1" applyFill="1" applyBorder="1" applyAlignment="1" applyProtection="1">
      <alignment horizontal="center" vertical="center" wrapText="1"/>
      <protection locked="0"/>
    </xf>
    <xf numFmtId="0" fontId="1" fillId="0" borderId="6" xfId="50" applyFont="1" applyFill="1" applyBorder="1" applyAlignment="1" applyProtection="1">
      <alignment horizontal="center" vertical="center" wrapText="1"/>
      <protection locked="0"/>
    </xf>
    <xf numFmtId="0" fontId="2" fillId="0" borderId="6" xfId="50" applyFont="1" applyFill="1" applyBorder="1" applyAlignment="1" applyProtection="1">
      <alignment horizontal="left" vertical="center"/>
    </xf>
    <xf numFmtId="0" fontId="2" fillId="0" borderId="4" xfId="50" applyFont="1" applyFill="1" applyBorder="1" applyAlignment="1" applyProtection="1">
      <alignment horizontal="left" vertical="center"/>
    </xf>
    <xf numFmtId="0" fontId="10" fillId="0" borderId="0" xfId="50" applyFont="1" applyFill="1" applyBorder="1" applyAlignment="1" applyProtection="1">
      <alignment vertical="top"/>
    </xf>
    <xf numFmtId="0" fontId="6" fillId="0" borderId="5" xfId="50" applyFont="1" applyFill="1" applyBorder="1" applyAlignment="1" applyProtection="1">
      <alignment horizontal="center" vertical="center" wrapText="1"/>
    </xf>
    <xf numFmtId="0" fontId="6" fillId="0" borderId="1" xfId="50" applyFont="1" applyFill="1" applyBorder="1" applyAlignment="1" applyProtection="1">
      <alignment horizontal="center" vertical="center" wrapText="1"/>
      <protection locked="0"/>
    </xf>
    <xf numFmtId="4" fontId="2" fillId="0" borderId="7" xfId="50" applyNumberFormat="1" applyFont="1" applyFill="1" applyBorder="1" applyAlignment="1" applyProtection="1">
      <alignment vertical="center"/>
      <protection locked="0"/>
    </xf>
    <xf numFmtId="4" fontId="2" fillId="0" borderId="7" xfId="50" applyNumberFormat="1" applyFont="1" applyFill="1" applyBorder="1" applyAlignment="1" applyProtection="1">
      <alignment vertical="center"/>
    </xf>
    <xf numFmtId="0" fontId="7" fillId="0" borderId="1" xfId="50" applyFont="1" applyFill="1" applyBorder="1" applyAlignment="1" applyProtection="1">
      <alignment horizontal="center" vertical="center"/>
      <protection locked="0"/>
    </xf>
    <xf numFmtId="0" fontId="2" fillId="0" borderId="7" xfId="50" applyFont="1" applyFill="1" applyBorder="1" applyAlignment="1" applyProtection="1">
      <alignment vertical="center"/>
    </xf>
    <xf numFmtId="0" fontId="1" fillId="0" borderId="1" xfId="50" applyFont="1" applyFill="1" applyBorder="1" applyAlignment="1" applyProtection="1">
      <alignment horizontal="center" vertical="center"/>
    </xf>
    <xf numFmtId="0" fontId="24" fillId="0" borderId="0" xfId="50" applyFont="1" applyFill="1" applyBorder="1" applyAlignment="1" applyProtection="1">
      <alignment horizontal="center" vertical="center"/>
    </xf>
    <xf numFmtId="49" fontId="10" fillId="0" borderId="0" xfId="50" applyNumberFormat="1" applyFont="1" applyFill="1" applyBorder="1" applyAlignment="1" applyProtection="1"/>
    <xf numFmtId="49" fontId="6" fillId="0" borderId="7" xfId="50" applyNumberFormat="1" applyFont="1" applyFill="1" applyBorder="1" applyAlignment="1" applyProtection="1">
      <alignment horizontal="center" vertical="center" wrapText="1"/>
    </xf>
    <xf numFmtId="4" fontId="3" fillId="0" borderId="1" xfId="50" applyNumberFormat="1" applyFont="1" applyFill="1" applyBorder="1" applyAlignment="1" applyProtection="1">
      <alignment vertical="center"/>
    </xf>
    <xf numFmtId="49" fontId="1" fillId="0" borderId="1" xfId="50" applyNumberFormat="1" applyFont="1" applyFill="1" applyBorder="1" applyAlignment="1" applyProtection="1"/>
    <xf numFmtId="0" fontId="3" fillId="0" borderId="1" xfId="50" applyFont="1" applyFill="1" applyBorder="1" applyAlignment="1" applyProtection="1">
      <alignment vertical="center"/>
    </xf>
    <xf numFmtId="0" fontId="1" fillId="0" borderId="1" xfId="50" applyFont="1" applyFill="1" applyBorder="1" applyAlignment="1" applyProtection="1">
      <alignment wrapText="1"/>
    </xf>
    <xf numFmtId="0" fontId="7" fillId="0" borderId="0" xfId="50" applyFont="1" applyFill="1" applyBorder="1" applyAlignment="1" applyProtection="1">
      <alignment horizontal="right" vertical="center" wrapText="1"/>
    </xf>
    <xf numFmtId="0" fontId="10" fillId="0" borderId="0" xfId="50" applyFont="1" applyFill="1" applyBorder="1" applyAlignment="1" applyProtection="1">
      <alignment horizontal="right" wrapText="1"/>
    </xf>
    <xf numFmtId="0" fontId="25" fillId="0" borderId="0" xfId="50" applyFont="1" applyFill="1" applyBorder="1" applyAlignment="1" applyProtection="1">
      <alignment horizontal="center"/>
    </xf>
    <xf numFmtId="0" fontId="25" fillId="0" borderId="0" xfId="50" applyFont="1" applyFill="1" applyBorder="1" applyAlignment="1" applyProtection="1">
      <alignment horizontal="center" wrapText="1"/>
    </xf>
    <xf numFmtId="0" fontId="25" fillId="0" borderId="0" xfId="50" applyFont="1" applyFill="1" applyBorder="1" applyAlignment="1" applyProtection="1">
      <alignment wrapText="1"/>
    </xf>
    <xf numFmtId="0" fontId="25" fillId="0" borderId="0" xfId="50" applyFont="1" applyFill="1" applyBorder="1" applyAlignment="1" applyProtection="1"/>
    <xf numFmtId="0" fontId="1" fillId="0" borderId="0" xfId="50" applyFont="1" applyFill="1" applyBorder="1" applyAlignment="1" applyProtection="1">
      <alignment horizontal="center" wrapText="1"/>
    </xf>
    <xf numFmtId="0" fontId="1" fillId="0" borderId="0" xfId="50" applyFont="1" applyFill="1" applyBorder="1" applyAlignment="1" applyProtection="1">
      <alignment horizontal="right" wrapText="1"/>
    </xf>
    <xf numFmtId="0" fontId="10" fillId="0" borderId="0" xfId="50" applyFont="1" applyFill="1" applyBorder="1" applyAlignment="1" applyProtection="1">
      <alignment horizontal="center" wrapText="1"/>
    </xf>
    <xf numFmtId="0" fontId="25" fillId="0" borderId="1" xfId="50" applyFont="1" applyFill="1" applyBorder="1" applyAlignment="1" applyProtection="1">
      <alignment horizontal="center" vertical="center" wrapText="1"/>
    </xf>
    <xf numFmtId="0" fontId="25" fillId="0" borderId="5" xfId="50" applyFont="1" applyFill="1" applyBorder="1" applyAlignment="1" applyProtection="1">
      <alignment horizontal="center" vertical="center" wrapText="1"/>
    </xf>
    <xf numFmtId="4" fontId="25" fillId="0" borderId="1" xfId="50" applyNumberFormat="1" applyFont="1" applyFill="1" applyBorder="1" applyAlignment="1" applyProtection="1">
      <alignment vertical="center"/>
    </xf>
    <xf numFmtId="4" fontId="25" fillId="0" borderId="5" xfId="50" applyNumberFormat="1" applyFont="1" applyFill="1" applyBorder="1" applyAlignment="1" applyProtection="1">
      <alignment vertical="center"/>
    </xf>
    <xf numFmtId="0" fontId="1" fillId="0" borderId="0" xfId="50" applyFont="1" applyFill="1" applyBorder="1" applyAlignment="1" applyProtection="1">
      <alignment vertical="top"/>
    </xf>
    <xf numFmtId="0" fontId="26" fillId="0" borderId="0" xfId="50" applyFont="1" applyFill="1" applyBorder="1" applyAlignment="1" applyProtection="1">
      <alignment horizontal="center" vertical="center"/>
    </xf>
    <xf numFmtId="49" fontId="6" fillId="0" borderId="5" xfId="50" applyNumberFormat="1" applyFont="1" applyFill="1" applyBorder="1" applyAlignment="1" applyProtection="1">
      <alignment horizontal="center" vertical="center" wrapText="1"/>
    </xf>
    <xf numFmtId="49" fontId="6" fillId="0" borderId="4" xfId="50" applyNumberFormat="1" applyFont="1" applyFill="1" applyBorder="1" applyAlignment="1" applyProtection="1">
      <alignment horizontal="center" vertical="center" wrapText="1"/>
    </xf>
    <xf numFmtId="0" fontId="6" fillId="0" borderId="2" xfId="50" applyFont="1" applyFill="1" applyBorder="1" applyAlignment="1" applyProtection="1">
      <alignment horizontal="center" vertical="center"/>
      <protection locked="0"/>
    </xf>
    <xf numFmtId="0" fontId="6" fillId="0" borderId="10" xfId="50" applyFont="1" applyFill="1" applyBorder="1" applyAlignment="1" applyProtection="1">
      <alignment horizontal="center" vertical="center"/>
    </xf>
    <xf numFmtId="0" fontId="1" fillId="0" borderId="7" xfId="50" applyFont="1" applyFill="1" applyBorder="1" applyAlignment="1" applyProtection="1"/>
    <xf numFmtId="0" fontId="6" fillId="0" borderId="14" xfId="50" applyFont="1" applyFill="1" applyBorder="1" applyAlignment="1" applyProtection="1">
      <alignment horizontal="center" vertical="center"/>
    </xf>
    <xf numFmtId="49" fontId="6" fillId="0" borderId="7" xfId="50" applyNumberFormat="1" applyFont="1" applyFill="1" applyBorder="1" applyAlignment="1" applyProtection="1">
      <alignment horizontal="center" vertical="center"/>
      <protection locked="0"/>
    </xf>
    <xf numFmtId="49" fontId="6" fillId="0" borderId="14" xfId="50" applyNumberFormat="1" applyFont="1" applyFill="1" applyBorder="1" applyAlignment="1" applyProtection="1">
      <alignment horizontal="center" vertical="center"/>
      <protection locked="0"/>
    </xf>
    <xf numFmtId="0" fontId="1" fillId="0" borderId="14" xfId="50" applyFont="1" applyFill="1" applyBorder="1" applyAlignment="1" applyProtection="1">
      <alignment horizontal="center"/>
    </xf>
    <xf numFmtId="0" fontId="12" fillId="0" borderId="0" xfId="50" applyFont="1" applyFill="1" applyBorder="1" applyAlignment="1" applyProtection="1"/>
    <xf numFmtId="0" fontId="12" fillId="0" borderId="0" xfId="50" applyFont="1" applyFill="1" applyBorder="1" applyAlignment="1" applyProtection="1"/>
    <xf numFmtId="0" fontId="27" fillId="0" borderId="0" xfId="50" applyFont="1" applyFill="1" applyBorder="1" applyAlignment="1" applyProtection="1">
      <alignment horizontal="center" vertical="center"/>
    </xf>
    <xf numFmtId="0" fontId="6" fillId="0" borderId="7" xfId="50" applyFont="1" applyFill="1" applyBorder="1" applyAlignment="1" applyProtection="1">
      <alignment horizontal="left" vertical="center"/>
    </xf>
    <xf numFmtId="4" fontId="6" fillId="0" borderId="14" xfId="50" applyNumberFormat="1" applyFont="1" applyFill="1" applyBorder="1" applyAlignment="1" applyProtection="1">
      <alignment horizontal="right" vertical="center"/>
      <protection locked="0"/>
    </xf>
    <xf numFmtId="0" fontId="6" fillId="0" borderId="7" xfId="50" applyFont="1" applyFill="1" applyBorder="1" applyAlignment="1" applyProtection="1">
      <alignment horizontal="center" vertical="center"/>
    </xf>
    <xf numFmtId="0" fontId="6" fillId="0" borderId="7" xfId="50" applyFont="1" applyFill="1" applyBorder="1" applyAlignment="1" applyProtection="1">
      <alignment horizontal="center" vertical="center" wrapText="1"/>
    </xf>
    <xf numFmtId="0" fontId="6" fillId="0" borderId="7" xfId="50" applyFont="1" applyFill="1" applyBorder="1" applyAlignment="1" applyProtection="1">
      <alignment vertical="center" wrapText="1"/>
      <protection locked="0"/>
    </xf>
    <xf numFmtId="0" fontId="3" fillId="0" borderId="1" xfId="50" applyFont="1" applyFill="1" applyBorder="1" applyAlignment="1" applyProtection="1">
      <alignment horizontal="left" vertical="center"/>
      <protection locked="0"/>
    </xf>
    <xf numFmtId="4" fontId="3" fillId="0" borderId="1" xfId="50" applyNumberFormat="1" applyFont="1" applyFill="1" applyBorder="1" applyAlignment="1" applyProtection="1">
      <alignment horizontal="right" vertical="center"/>
      <protection locked="0"/>
    </xf>
    <xf numFmtId="4" fontId="3" fillId="0" borderId="1" xfId="50" applyNumberFormat="1" applyFont="1" applyFill="1" applyBorder="1" applyAlignment="1" applyProtection="1">
      <alignment vertical="center"/>
      <protection locked="0"/>
    </xf>
    <xf numFmtId="0" fontId="6" fillId="0" borderId="7" xfId="50" applyFont="1" applyFill="1" applyBorder="1" applyAlignment="1" applyProtection="1">
      <alignment vertical="center" wrapText="1"/>
      <protection locked="0"/>
    </xf>
    <xf numFmtId="4" fontId="6" fillId="0" borderId="14" xfId="50" applyNumberFormat="1" applyFont="1" applyFill="1" applyBorder="1" applyAlignment="1" applyProtection="1">
      <alignment horizontal="right" vertical="center"/>
      <protection locked="0"/>
    </xf>
    <xf numFmtId="0" fontId="1" fillId="0" borderId="1" xfId="50" applyFont="1" applyFill="1" applyBorder="1" applyAlignment="1" applyProtection="1">
      <alignment vertical="center"/>
    </xf>
    <xf numFmtId="0" fontId="1" fillId="0" borderId="1" xfId="50" applyFont="1" applyFill="1" applyBorder="1" applyAlignment="1" applyProtection="1">
      <alignment vertical="center"/>
    </xf>
    <xf numFmtId="0" fontId="1" fillId="0" borderId="1" xfId="50" applyFont="1" applyFill="1" applyBorder="1" applyAlignment="1" applyProtection="1">
      <alignment vertical="center"/>
    </xf>
    <xf numFmtId="0" fontId="3" fillId="0" borderId="1" xfId="50" applyFont="1" applyFill="1" applyBorder="1" applyAlignment="1" applyProtection="1">
      <alignment horizontal="left" vertical="center"/>
      <protection locked="0"/>
    </xf>
    <xf numFmtId="4" fontId="3" fillId="0" borderId="1" xfId="50" applyNumberFormat="1" applyFont="1" applyFill="1" applyBorder="1" applyAlignment="1" applyProtection="1">
      <alignment horizontal="right" vertical="center"/>
      <protection locked="0"/>
    </xf>
    <xf numFmtId="0" fontId="28" fillId="0" borderId="1" xfId="50" applyFont="1" applyFill="1" applyBorder="1" applyAlignment="1" applyProtection="1">
      <alignment horizontal="center" vertical="center"/>
    </xf>
    <xf numFmtId="0" fontId="28" fillId="0" borderId="1" xfId="50" applyFont="1" applyFill="1" applyBorder="1" applyAlignment="1" applyProtection="1">
      <alignment vertical="center"/>
    </xf>
    <xf numFmtId="0" fontId="3" fillId="0" borderId="1" xfId="50" applyFont="1" applyFill="1" applyBorder="1" applyAlignment="1" applyProtection="1">
      <alignment horizontal="left" vertical="center"/>
    </xf>
    <xf numFmtId="0" fontId="28" fillId="0" borderId="1" xfId="50" applyFont="1" applyFill="1" applyBorder="1" applyAlignment="1" applyProtection="1">
      <alignment horizontal="center" vertical="center"/>
      <protection locked="0"/>
    </xf>
    <xf numFmtId="0" fontId="28" fillId="0" borderId="1" xfId="50" applyFont="1" applyFill="1" applyBorder="1" applyAlignment="1" applyProtection="1">
      <alignment horizontal="center" vertical="center"/>
    </xf>
    <xf numFmtId="4" fontId="28" fillId="0" borderId="1" xfId="50" applyNumberFormat="1" applyFont="1" applyFill="1" applyBorder="1" applyAlignment="1" applyProtection="1">
      <alignment vertical="center"/>
    </xf>
    <xf numFmtId="0" fontId="16" fillId="0" borderId="0" xfId="50" applyFont="1" applyFill="1" applyBorder="1" applyAlignment="1" applyProtection="1">
      <alignment horizontal="center" vertical="center"/>
    </xf>
    <xf numFmtId="0" fontId="6" fillId="0" borderId="0" xfId="50" applyFont="1" applyFill="1" applyBorder="1" applyAlignment="1" applyProtection="1">
      <alignment horizontal="left" vertical="center" wrapText="1"/>
      <protection locked="0"/>
    </xf>
    <xf numFmtId="0" fontId="1" fillId="0" borderId="4" xfId="50" applyFont="1" applyFill="1" applyBorder="1" applyAlignment="1" applyProtection="1">
      <alignment horizontal="center" vertical="center" wrapText="1"/>
    </xf>
    <xf numFmtId="0" fontId="24" fillId="0" borderId="0" xfId="50" applyFont="1" applyFill="1" applyBorder="1" applyAlignment="1" applyProtection="1">
      <alignment horizontal="center" vertical="center"/>
      <protection locked="0"/>
    </xf>
    <xf numFmtId="0" fontId="1" fillId="0" borderId="2" xfId="50" applyFont="1" applyFill="1" applyBorder="1" applyAlignment="1" applyProtection="1">
      <alignment horizontal="center" vertical="center" wrapText="1"/>
      <protection locked="0"/>
    </xf>
    <xf numFmtId="0" fontId="1" fillId="0" borderId="10" xfId="50" applyFont="1" applyFill="1" applyBorder="1" applyAlignment="1" applyProtection="1">
      <alignment horizontal="center" vertical="center" wrapText="1"/>
      <protection locked="0"/>
    </xf>
    <xf numFmtId="0" fontId="1" fillId="0" borderId="6" xfId="50" applyFont="1" applyFill="1" applyBorder="1" applyAlignment="1" applyProtection="1">
      <alignment horizontal="center" vertical="center" wrapText="1"/>
    </xf>
    <xf numFmtId="0" fontId="1" fillId="0" borderId="7" xfId="50" applyFont="1" applyFill="1" applyBorder="1" applyAlignment="1" applyProtection="1">
      <alignment horizontal="center" vertical="center" wrapText="1"/>
    </xf>
    <xf numFmtId="0" fontId="1" fillId="0" borderId="14" xfId="50" applyFont="1" applyFill="1" applyBorder="1" applyAlignment="1" applyProtection="1">
      <alignment horizontal="center" vertical="center" wrapText="1"/>
    </xf>
    <xf numFmtId="0" fontId="7" fillId="0" borderId="5" xfId="50" applyFont="1" applyFill="1" applyBorder="1" applyAlignment="1" applyProtection="1">
      <alignment horizontal="center" vertical="center"/>
    </xf>
    <xf numFmtId="0" fontId="3" fillId="0" borderId="1" xfId="50" applyFont="1" applyFill="1" applyBorder="1" applyAlignment="1" applyProtection="1">
      <alignment horizontal="center" vertical="center"/>
      <protection locked="0"/>
    </xf>
    <xf numFmtId="0" fontId="3" fillId="0" borderId="1" xfId="50" applyFont="1" applyFill="1" applyBorder="1" applyAlignment="1" applyProtection="1">
      <alignment horizontal="right" vertical="center"/>
      <protection locked="0"/>
    </xf>
    <xf numFmtId="0" fontId="7" fillId="0" borderId="0" xfId="50" applyFont="1" applyFill="1" applyBorder="1" applyAlignment="1" applyProtection="1">
      <protection locked="0"/>
    </xf>
    <xf numFmtId="0" fontId="1" fillId="2" borderId="14" xfId="50" applyFont="1" applyFill="1" applyBorder="1" applyAlignment="1" applyProtection="1">
      <alignment horizontal="center" vertical="center" wrapText="1"/>
      <protection locked="0"/>
    </xf>
    <xf numFmtId="0" fontId="7" fillId="0" borderId="0" xfId="50" applyFont="1" applyFill="1" applyBorder="1" applyAlignment="1" applyProtection="1">
      <alignment horizontal="right" vertical="center"/>
      <protection locked="0"/>
    </xf>
    <xf numFmtId="0" fontId="1" fillId="2" borderId="4" xfId="50" applyFont="1" applyFill="1" applyBorder="1" applyAlignment="1" applyProtection="1">
      <alignment horizontal="center" vertical="center" wrapText="1"/>
      <protection locked="0"/>
    </xf>
    <xf numFmtId="0" fontId="29" fillId="0" borderId="0" xfId="50" applyFont="1" applyFill="1" applyBorder="1" applyAlignment="1" applyProtection="1">
      <alignment vertical="top"/>
      <protection locked="0"/>
    </xf>
    <xf numFmtId="0" fontId="3" fillId="0" borderId="0" xfId="50" applyFont="1" applyFill="1" applyBorder="1" applyAlignment="1" applyProtection="1">
      <alignment horizontal="right"/>
    </xf>
    <xf numFmtId="0" fontId="30" fillId="0" borderId="0" xfId="50" applyFont="1" applyFill="1" applyBorder="1" applyAlignment="1" applyProtection="1">
      <alignment horizontal="center" vertical="center"/>
    </xf>
    <xf numFmtId="0" fontId="30" fillId="0" borderId="0" xfId="50" applyFont="1" applyFill="1" applyBorder="1" applyAlignment="1" applyProtection="1">
      <alignment horizontal="center" vertical="top"/>
    </xf>
    <xf numFmtId="0" fontId="6" fillId="0" borderId="0" xfId="50" applyFont="1" applyFill="1" applyBorder="1" applyAlignment="1" applyProtection="1">
      <alignment horizontal="right" vertical="center"/>
    </xf>
    <xf numFmtId="0" fontId="3" fillId="0" borderId="1" xfId="50" applyFont="1" applyFill="1" applyBorder="1" applyAlignment="1" applyProtection="1">
      <alignment horizontal="left" vertical="center"/>
    </xf>
    <xf numFmtId="4" fontId="3" fillId="0" borderId="4" xfId="50" applyNumberFormat="1" applyFont="1" applyFill="1" applyBorder="1" applyAlignment="1" applyProtection="1">
      <alignment horizontal="right" vertical="center"/>
    </xf>
    <xf numFmtId="0" fontId="6" fillId="0" borderId="4" xfId="50" applyFont="1" applyFill="1" applyBorder="1" applyAlignment="1" applyProtection="1">
      <alignment horizontal="left" vertical="center" wrapText="1"/>
      <protection locked="0"/>
    </xf>
    <xf numFmtId="4" fontId="6" fillId="0" borderId="4" xfId="50" applyNumberFormat="1" applyFont="1" applyFill="1" applyBorder="1" applyAlignment="1" applyProtection="1">
      <alignment horizontal="right" vertical="center"/>
      <protection locked="0"/>
    </xf>
    <xf numFmtId="0" fontId="3" fillId="0" borderId="7" xfId="50" applyFont="1" applyFill="1" applyBorder="1" applyAlignment="1" applyProtection="1">
      <alignment horizontal="left" vertical="center"/>
    </xf>
    <xf numFmtId="4" fontId="3" fillId="0" borderId="14" xfId="50" applyNumberFormat="1" applyFont="1" applyFill="1" applyBorder="1" applyAlignment="1" applyProtection="1">
      <alignment horizontal="right" vertical="center"/>
    </xf>
    <xf numFmtId="0" fontId="6" fillId="0" borderId="14" xfId="50" applyFont="1" applyFill="1" applyBorder="1" applyAlignment="1" applyProtection="1">
      <alignment horizontal="left" vertical="center" wrapText="1"/>
      <protection locked="0"/>
    </xf>
    <xf numFmtId="0" fontId="3" fillId="0" borderId="7" xfId="50" applyFont="1" applyFill="1" applyBorder="1" applyAlignment="1" applyProtection="1">
      <alignment horizontal="left" vertical="center"/>
    </xf>
    <xf numFmtId="4" fontId="3" fillId="0" borderId="14" xfId="50" applyNumberFormat="1" applyFont="1" applyFill="1" applyBorder="1" applyAlignment="1" applyProtection="1">
      <alignment horizontal="right" vertical="center"/>
      <protection locked="0"/>
    </xf>
    <xf numFmtId="4" fontId="3" fillId="0" borderId="14" xfId="50" applyNumberFormat="1" applyFont="1" applyFill="1" applyBorder="1" applyAlignment="1" applyProtection="1">
      <alignment horizontal="right" vertical="center"/>
      <protection locked="0"/>
    </xf>
    <xf numFmtId="0" fontId="1" fillId="0" borderId="14" xfId="50" applyFont="1" applyFill="1" applyBorder="1" applyAlignment="1" applyProtection="1"/>
    <xf numFmtId="0" fontId="6" fillId="0" borderId="14" xfId="50" applyFont="1" applyFill="1" applyBorder="1" applyAlignment="1" applyProtection="1">
      <alignment horizontal="left" vertical="center" wrapText="1"/>
      <protection locked="0"/>
    </xf>
    <xf numFmtId="4" fontId="6" fillId="0" borderId="14" xfId="50" applyNumberFormat="1" applyFont="1" applyFill="1" applyBorder="1" applyAlignment="1" applyProtection="1">
      <alignment horizontal="right" vertical="center"/>
      <protection locked="0"/>
    </xf>
    <xf numFmtId="0" fontId="28" fillId="0" borderId="7" xfId="50" applyFont="1" applyFill="1" applyBorder="1" applyAlignment="1" applyProtection="1">
      <alignment horizontal="center" vertical="center"/>
    </xf>
    <xf numFmtId="4" fontId="28" fillId="0" borderId="14" xfId="50" applyNumberFormat="1" applyFont="1" applyFill="1" applyBorder="1" applyAlignment="1" applyProtection="1">
      <alignment horizontal="right" vertical="center"/>
    </xf>
    <xf numFmtId="0" fontId="28" fillId="0" borderId="14" xfId="50" applyFont="1" applyFill="1" applyBorder="1" applyAlignment="1" applyProtection="1">
      <alignment horizontal="center" vertical="center"/>
    </xf>
    <xf numFmtId="0" fontId="3" fillId="0" borderId="14" xfId="50" applyFont="1" applyFill="1" applyBorder="1" applyAlignment="1" applyProtection="1">
      <alignment horizontal="right" vertical="center"/>
    </xf>
    <xf numFmtId="0" fontId="3" fillId="0" borderId="14" xfId="50" applyFont="1" applyFill="1" applyBorder="1" applyAlignment="1" applyProtection="1">
      <alignment horizontal="left" vertical="center"/>
    </xf>
    <xf numFmtId="0" fontId="28" fillId="0" borderId="7" xfId="50" applyFont="1" applyFill="1" applyBorder="1" applyAlignment="1" applyProtection="1">
      <alignment horizontal="center" vertical="center"/>
      <protection locked="0"/>
    </xf>
    <xf numFmtId="4" fontId="28" fillId="0" borderId="14" xfId="50" applyNumberFormat="1" applyFont="1" applyFill="1" applyBorder="1" applyAlignment="1" applyProtection="1">
      <alignment horizontal="right" vertical="center"/>
      <protection locked="0"/>
    </xf>
    <xf numFmtId="0" fontId="28" fillId="0" borderId="14" xfId="50" applyFont="1" applyFill="1" applyBorder="1" applyAlignment="1" applyProtection="1">
      <alignment horizontal="center" vertical="center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Normal" xfId="50"/>
    <cellStyle name="常规 3" xfId="51"/>
    <cellStyle name="常规 5" xf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9" Type="http://schemas.openxmlformats.org/officeDocument/2006/relationships/sharedStrings" Target="sharedStrings.xml"/><Relationship Id="rId18" Type="http://schemas.openxmlformats.org/officeDocument/2006/relationships/styles" Target="styles.xml"/><Relationship Id="rId17" Type="http://schemas.openxmlformats.org/officeDocument/2006/relationships/theme" Target="theme/theme1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D39"/>
  <sheetViews>
    <sheetView workbookViewId="0">
      <selection activeCell="B17" sqref="B17"/>
    </sheetView>
  </sheetViews>
  <sheetFormatPr defaultColWidth="9.1047619047619" defaultRowHeight="12" customHeight="1" outlineLevelCol="3"/>
  <cols>
    <col min="1" max="1" width="39.552380952381" style="38" customWidth="1"/>
    <col min="2" max="2" width="43.1047619047619" style="38" customWidth="1"/>
    <col min="3" max="3" width="40.447619047619" style="38" customWidth="1"/>
    <col min="4" max="4" width="46.1047619047619" style="38" customWidth="1"/>
    <col min="5" max="5" width="9.1047619047619" style="28" customWidth="1"/>
    <col min="6" max="16384" width="9.1047619047619" style="28"/>
  </cols>
  <sheetData>
    <row r="1" customHeight="1" spans="4:4">
      <c r="D1" s="210"/>
    </row>
    <row r="2" s="209" customFormat="1" ht="36" customHeight="1" spans="1:4">
      <c r="A2" s="211" t="s">
        <v>0</v>
      </c>
      <c r="B2" s="212"/>
      <c r="C2" s="212"/>
      <c r="D2" s="212"/>
    </row>
    <row r="3" s="26" customFormat="1" ht="24" customHeight="1" spans="1:4">
      <c r="A3" s="7" t="s">
        <v>1</v>
      </c>
      <c r="B3" s="171"/>
      <c r="C3" s="171"/>
      <c r="D3" s="213" t="s">
        <v>2</v>
      </c>
    </row>
    <row r="4" ht="19.5" customHeight="1" spans="1:4">
      <c r="A4" s="46" t="s">
        <v>3</v>
      </c>
      <c r="B4" s="73"/>
      <c r="C4" s="46" t="s">
        <v>4</v>
      </c>
      <c r="D4" s="73"/>
    </row>
    <row r="5" ht="19.5" customHeight="1" spans="1:4">
      <c r="A5" s="45" t="s">
        <v>5</v>
      </c>
      <c r="B5" s="45" t="s">
        <v>6</v>
      </c>
      <c r="C5" s="45" t="s">
        <v>7</v>
      </c>
      <c r="D5" s="45" t="s">
        <v>6</v>
      </c>
    </row>
    <row r="6" ht="19.5" customHeight="1" spans="1:4">
      <c r="A6" s="48"/>
      <c r="B6" s="48"/>
      <c r="C6" s="48"/>
      <c r="D6" s="48"/>
    </row>
    <row r="7" s="169" customFormat="1" ht="18.75" customHeight="1" spans="1:4">
      <c r="A7" s="214" t="s">
        <v>8</v>
      </c>
      <c r="B7" s="215">
        <f>2213044.99/10000</f>
        <v>221.304499</v>
      </c>
      <c r="C7" s="216" t="s">
        <v>9</v>
      </c>
      <c r="D7" s="217"/>
    </row>
    <row r="8" s="169" customFormat="1" ht="18.75" customHeight="1" spans="1:4">
      <c r="A8" s="218" t="s">
        <v>10</v>
      </c>
      <c r="B8" s="219"/>
      <c r="C8" s="220" t="s">
        <v>11</v>
      </c>
      <c r="D8" s="173"/>
    </row>
    <row r="9" s="169" customFormat="1" ht="18.75" customHeight="1" spans="1:4">
      <c r="A9" s="218" t="s">
        <v>12</v>
      </c>
      <c r="B9" s="219"/>
      <c r="C9" s="220" t="s">
        <v>13</v>
      </c>
      <c r="D9" s="173"/>
    </row>
    <row r="10" s="169" customFormat="1" ht="18.75" customHeight="1" spans="1:4">
      <c r="A10" s="221" t="s">
        <v>14</v>
      </c>
      <c r="B10" s="222"/>
      <c r="C10" s="220" t="s">
        <v>15</v>
      </c>
      <c r="D10" s="173"/>
    </row>
    <row r="11" s="169" customFormat="1" ht="18.75" customHeight="1" spans="1:4">
      <c r="A11" s="218" t="s">
        <v>16</v>
      </c>
      <c r="B11" s="223"/>
      <c r="C11" s="220" t="s">
        <v>17</v>
      </c>
      <c r="D11" s="173"/>
    </row>
    <row r="12" s="169" customFormat="1" ht="18.75" customHeight="1" spans="1:4">
      <c r="A12" s="218" t="s">
        <v>18</v>
      </c>
      <c r="B12" s="223"/>
      <c r="C12" s="220" t="s">
        <v>19</v>
      </c>
      <c r="D12" s="173"/>
    </row>
    <row r="13" s="169" customFormat="1" ht="18.75" customHeight="1" spans="1:4">
      <c r="A13" s="218" t="s">
        <v>20</v>
      </c>
      <c r="B13" s="223"/>
      <c r="C13" s="220" t="s">
        <v>21</v>
      </c>
      <c r="D13" s="173"/>
    </row>
    <row r="14" s="169" customFormat="1" ht="18.75" customHeight="1" spans="1:4">
      <c r="A14" s="218" t="s">
        <v>22</v>
      </c>
      <c r="B14" s="223"/>
      <c r="C14" s="220" t="s">
        <v>23</v>
      </c>
      <c r="D14" s="173">
        <f>213537.61/10000</f>
        <v>21.353761</v>
      </c>
    </row>
    <row r="15" s="169" customFormat="1" ht="18.75" customHeight="1" spans="1:4">
      <c r="A15" s="218" t="s">
        <v>24</v>
      </c>
      <c r="B15" s="223"/>
      <c r="C15" s="220" t="s">
        <v>25</v>
      </c>
      <c r="D15" s="173"/>
    </row>
    <row r="16" ht="18.75" customHeight="1" spans="1:4">
      <c r="A16" s="164"/>
      <c r="B16" s="224"/>
      <c r="C16" s="225" t="s">
        <v>26</v>
      </c>
      <c r="D16" s="226">
        <f>131921.06/10000</f>
        <v>13.192106</v>
      </c>
    </row>
    <row r="17" ht="18.75" customHeight="1" spans="1:4">
      <c r="A17" s="164"/>
      <c r="B17" s="224"/>
      <c r="C17" s="225" t="s">
        <v>27</v>
      </c>
      <c r="D17" s="226"/>
    </row>
    <row r="18" ht="18.75" customHeight="1" spans="1:4">
      <c r="A18" s="164"/>
      <c r="B18" s="224"/>
      <c r="C18" s="225" t="s">
        <v>28</v>
      </c>
      <c r="D18" s="226"/>
    </row>
    <row r="19" ht="18.75" customHeight="1" spans="1:4">
      <c r="A19" s="164"/>
      <c r="B19" s="224"/>
      <c r="C19" s="225" t="s">
        <v>29</v>
      </c>
      <c r="D19" s="226"/>
    </row>
    <row r="20" ht="18.75" customHeight="1" spans="1:4">
      <c r="A20" s="164"/>
      <c r="B20" s="224"/>
      <c r="C20" s="225" t="s">
        <v>30</v>
      </c>
      <c r="D20" s="226">
        <f>1719666.64/10000</f>
        <v>171.966664</v>
      </c>
    </row>
    <row r="21" ht="18.75" customHeight="1" spans="1:4">
      <c r="A21" s="164"/>
      <c r="B21" s="224"/>
      <c r="C21" s="225" t="s">
        <v>31</v>
      </c>
      <c r="D21" s="226"/>
    </row>
    <row r="22" ht="18.75" customHeight="1" spans="1:4">
      <c r="A22" s="164"/>
      <c r="B22" s="224"/>
      <c r="C22" s="225" t="s">
        <v>32</v>
      </c>
      <c r="D22" s="226"/>
    </row>
    <row r="23" ht="18.75" customHeight="1" spans="1:4">
      <c r="A23" s="164"/>
      <c r="B23" s="224"/>
      <c r="C23" s="225" t="s">
        <v>33</v>
      </c>
      <c r="D23" s="226"/>
    </row>
    <row r="24" ht="18.75" customHeight="1" spans="1:4">
      <c r="A24" s="164"/>
      <c r="B24" s="224"/>
      <c r="C24" s="225" t="s">
        <v>34</v>
      </c>
      <c r="D24" s="226"/>
    </row>
    <row r="25" ht="18.75" customHeight="1" spans="1:4">
      <c r="A25" s="164"/>
      <c r="B25" s="224"/>
      <c r="C25" s="225" t="s">
        <v>35</v>
      </c>
      <c r="D25" s="226"/>
    </row>
    <row r="26" ht="18.75" customHeight="1" spans="1:4">
      <c r="A26" s="164"/>
      <c r="B26" s="224"/>
      <c r="C26" s="225" t="s">
        <v>36</v>
      </c>
      <c r="D26" s="226">
        <f>147919.68/10000</f>
        <v>14.791968</v>
      </c>
    </row>
    <row r="27" ht="18.75" customHeight="1" spans="1:4">
      <c r="A27" s="164"/>
      <c r="B27" s="224"/>
      <c r="C27" s="225" t="s">
        <v>37</v>
      </c>
      <c r="D27" s="226"/>
    </row>
    <row r="28" ht="18.75" customHeight="1" spans="1:4">
      <c r="A28" s="164"/>
      <c r="B28" s="224"/>
      <c r="C28" s="225" t="s">
        <v>38</v>
      </c>
      <c r="D28" s="226"/>
    </row>
    <row r="29" ht="18.75" customHeight="1" spans="1:4">
      <c r="A29" s="164"/>
      <c r="B29" s="224"/>
      <c r="C29" s="225" t="s">
        <v>39</v>
      </c>
      <c r="D29" s="226"/>
    </row>
    <row r="30" ht="18.75" customHeight="1" spans="1:4">
      <c r="A30" s="164"/>
      <c r="B30" s="224"/>
      <c r="C30" s="225" t="s">
        <v>40</v>
      </c>
      <c r="D30" s="226"/>
    </row>
    <row r="31" ht="18.75" customHeight="1" spans="1:4">
      <c r="A31" s="164"/>
      <c r="B31" s="224"/>
      <c r="C31" s="225" t="s">
        <v>41</v>
      </c>
      <c r="D31" s="226"/>
    </row>
    <row r="32" ht="18.75" customHeight="1" spans="1:4">
      <c r="A32" s="164"/>
      <c r="B32" s="224"/>
      <c r="C32" s="225" t="s">
        <v>42</v>
      </c>
      <c r="D32" s="226"/>
    </row>
    <row r="33" ht="18.75" customHeight="1" spans="1:4">
      <c r="A33" s="164"/>
      <c r="B33" s="224"/>
      <c r="C33" s="225" t="s">
        <v>43</v>
      </c>
      <c r="D33" s="226"/>
    </row>
    <row r="34" ht="18.75" customHeight="1" spans="1:4">
      <c r="A34" s="164"/>
      <c r="B34" s="224"/>
      <c r="C34" s="225" t="s">
        <v>44</v>
      </c>
      <c r="D34" s="226"/>
    </row>
    <row r="35" ht="18.75" customHeight="1" spans="1:4">
      <c r="A35" s="164"/>
      <c r="B35" s="224"/>
      <c r="C35" s="225" t="s">
        <v>45</v>
      </c>
      <c r="D35" s="226"/>
    </row>
    <row r="36" ht="18.75" customHeight="1" spans="1:4">
      <c r="A36" s="164"/>
      <c r="B36" s="224"/>
      <c r="C36" s="225" t="s">
        <v>46</v>
      </c>
      <c r="D36" s="226"/>
    </row>
    <row r="37" ht="18.75" customHeight="1" spans="1:4">
      <c r="A37" s="227" t="s">
        <v>47</v>
      </c>
      <c r="B37" s="228">
        <f>2213044.99/10000</f>
        <v>221.304499</v>
      </c>
      <c r="C37" s="229" t="s">
        <v>48</v>
      </c>
      <c r="D37" s="228">
        <f>SUM(D14:D30)</f>
        <v>221.304499</v>
      </c>
    </row>
    <row r="38" s="170" customFormat="1" ht="18.75" customHeight="1" spans="1:4">
      <c r="A38" s="218" t="s">
        <v>49</v>
      </c>
      <c r="B38" s="230"/>
      <c r="C38" s="231" t="s">
        <v>50</v>
      </c>
      <c r="D38" s="230"/>
    </row>
    <row r="39" s="170" customFormat="1" ht="18.75" customHeight="1" spans="1:4">
      <c r="A39" s="232" t="s">
        <v>51</v>
      </c>
      <c r="B39" s="233">
        <f>2213044.99/10000</f>
        <v>221.304499</v>
      </c>
      <c r="C39" s="234" t="s">
        <v>52</v>
      </c>
      <c r="D39" s="233">
        <v>221.3</v>
      </c>
    </row>
  </sheetData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0.308333333333333" right="0.308333333333333" top="0.408333333333333" bottom="0.408333333333333" header="0.25" footer="0.25"/>
  <pageSetup paperSize="9" scale="83" orientation="landscape" useFirstPageNumber="1"/>
  <headerFooter>
    <oddHeader>&amp;L&amp;"黑体"&amp;19附件4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J6"/>
  <sheetViews>
    <sheetView workbookViewId="0">
      <selection activeCell="D13" sqref="D13"/>
    </sheetView>
  </sheetViews>
  <sheetFormatPr defaultColWidth="9.1047619047619" defaultRowHeight="12" customHeight="1" outlineLevelRow="5"/>
  <cols>
    <col min="1" max="1" width="34.3333333333333" style="1" customWidth="1"/>
    <col min="2" max="2" width="29" style="1" customWidth="1"/>
    <col min="3" max="5" width="23.552380952381" style="1" customWidth="1"/>
    <col min="6" max="6" width="11.3333333333333" style="2" customWidth="1"/>
    <col min="7" max="7" width="25.1047619047619" style="1" customWidth="1"/>
    <col min="8" max="8" width="15.552380952381" style="2" customWidth="1"/>
    <col min="9" max="9" width="13.447619047619" style="2" customWidth="1"/>
    <col min="10" max="10" width="18.8952380952381" style="1" customWidth="1"/>
    <col min="11" max="11" width="9.1047619047619" style="28" customWidth="1"/>
    <col min="12" max="16384" width="9.1047619047619" style="28"/>
  </cols>
  <sheetData>
    <row r="1" customHeight="1" spans="10:10">
      <c r="J1" s="21"/>
    </row>
    <row r="2" ht="36" customHeight="1" spans="1:10">
      <c r="A2" s="29" t="s">
        <v>291</v>
      </c>
      <c r="B2" s="29"/>
      <c r="C2" s="29"/>
      <c r="D2" s="29"/>
      <c r="E2" s="29"/>
      <c r="F2" s="30"/>
      <c r="G2" s="29"/>
      <c r="H2" s="30"/>
      <c r="I2" s="30"/>
      <c r="J2" s="29"/>
    </row>
    <row r="3" s="26" customFormat="1" ht="24" customHeight="1" spans="1:10">
      <c r="A3" s="31" t="s">
        <v>1</v>
      </c>
      <c r="B3" s="32"/>
      <c r="C3" s="32"/>
      <c r="D3" s="32"/>
      <c r="E3" s="32"/>
      <c r="G3" s="32"/>
      <c r="J3" s="32"/>
    </row>
    <row r="4" ht="44.25" customHeight="1" spans="1:10">
      <c r="A4" s="9" t="s">
        <v>280</v>
      </c>
      <c r="B4" s="9" t="s">
        <v>281</v>
      </c>
      <c r="C4" s="9" t="s">
        <v>282</v>
      </c>
      <c r="D4" s="9" t="s">
        <v>283</v>
      </c>
      <c r="E4" s="9" t="s">
        <v>284</v>
      </c>
      <c r="F4" s="33" t="s">
        <v>285</v>
      </c>
      <c r="G4" s="9" t="s">
        <v>286</v>
      </c>
      <c r="H4" s="33" t="s">
        <v>287</v>
      </c>
      <c r="I4" s="33" t="s">
        <v>288</v>
      </c>
      <c r="J4" s="9" t="s">
        <v>289</v>
      </c>
    </row>
    <row r="5" ht="14.25" customHeight="1" spans="1:10">
      <c r="A5" s="9">
        <v>1</v>
      </c>
      <c r="B5" s="9">
        <v>2</v>
      </c>
      <c r="C5" s="9">
        <v>3</v>
      </c>
      <c r="D5" s="9">
        <v>4</v>
      </c>
      <c r="E5" s="9">
        <v>5</v>
      </c>
      <c r="F5" s="33">
        <v>6</v>
      </c>
      <c r="G5" s="9">
        <v>7</v>
      </c>
      <c r="H5" s="33">
        <v>8</v>
      </c>
      <c r="I5" s="33">
        <v>9</v>
      </c>
      <c r="J5" s="9">
        <v>10</v>
      </c>
    </row>
    <row r="6" s="27" customFormat="1" ht="27" customHeight="1" spans="1:10">
      <c r="A6" s="32" t="s">
        <v>292</v>
      </c>
      <c r="B6" s="32"/>
      <c r="C6" s="32"/>
      <c r="D6" s="32"/>
      <c r="E6" s="32"/>
      <c r="F6" s="26"/>
      <c r="G6" s="32"/>
      <c r="H6" s="26"/>
      <c r="I6" s="26"/>
      <c r="J6" s="32"/>
    </row>
  </sheetData>
  <mergeCells count="2">
    <mergeCell ref="A2:J2"/>
    <mergeCell ref="A3:H3"/>
  </mergeCells>
  <printOptions horizontalCentered="1"/>
  <pageMargins left="0.308333333333333" right="0.308333333333333" top="0.408333333333333" bottom="0.408333333333333" header="0.25" footer="0.25"/>
  <pageSetup paperSize="9" scale="65" orientation="landscape" useFirstPageNumber="1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J8"/>
  <sheetViews>
    <sheetView workbookViewId="0">
      <selection activeCell="B8" sqref="B8"/>
    </sheetView>
  </sheetViews>
  <sheetFormatPr defaultColWidth="9.1047619047619" defaultRowHeight="14.25" customHeight="1" outlineLevelRow="7"/>
  <cols>
    <col min="1" max="1" width="20.6666666666667" style="105" customWidth="1"/>
    <col min="2" max="2" width="32.1047619047619" style="38" customWidth="1"/>
    <col min="3" max="3" width="27.6666666666667" style="38" customWidth="1"/>
    <col min="4" max="5" width="36.6666666666667" style="38" customWidth="1"/>
    <col min="6" max="6" width="9.1047619047619" style="28" customWidth="1"/>
    <col min="7" max="16384" width="9.1047619047619" style="28"/>
  </cols>
  <sheetData>
    <row r="1" ht="12" customHeight="1" spans="1:5">
      <c r="A1" s="106">
        <v>0</v>
      </c>
      <c r="B1" s="107">
        <v>1</v>
      </c>
      <c r="C1" s="108"/>
      <c r="D1" s="108"/>
      <c r="E1" s="108"/>
    </row>
    <row r="2" ht="36" customHeight="1" spans="1:5">
      <c r="A2" s="109" t="s">
        <v>293</v>
      </c>
      <c r="B2" s="110"/>
      <c r="C2" s="110"/>
      <c r="D2" s="110"/>
      <c r="E2" s="110"/>
    </row>
    <row r="3" s="56" customFormat="1" ht="24" customHeight="1" spans="1:5">
      <c r="A3" s="31" t="s">
        <v>1</v>
      </c>
      <c r="B3" s="111"/>
      <c r="C3" s="103"/>
      <c r="D3" s="103"/>
      <c r="E3" s="103" t="s">
        <v>55</v>
      </c>
    </row>
    <row r="4" ht="19.5" customHeight="1" spans="1:5">
      <c r="A4" s="112" t="s">
        <v>74</v>
      </c>
      <c r="B4" s="45" t="s">
        <v>75</v>
      </c>
      <c r="C4" s="46" t="s">
        <v>294</v>
      </c>
      <c r="D4" s="47"/>
      <c r="E4" s="73"/>
    </row>
    <row r="5" ht="18.75" customHeight="1" spans="1:5">
      <c r="A5" s="113"/>
      <c r="B5" s="49"/>
      <c r="C5" s="45" t="s">
        <v>58</v>
      </c>
      <c r="D5" s="46" t="s">
        <v>76</v>
      </c>
      <c r="E5" s="45" t="s">
        <v>77</v>
      </c>
    </row>
    <row r="6" ht="18.75" customHeight="1" spans="1:5">
      <c r="A6" s="114">
        <v>1</v>
      </c>
      <c r="B6" s="24">
        <v>2</v>
      </c>
      <c r="C6" s="24">
        <v>3</v>
      </c>
      <c r="D6" s="24">
        <v>4</v>
      </c>
      <c r="E6" s="24">
        <v>5</v>
      </c>
    </row>
    <row r="7" ht="18.75" customHeight="1" spans="1:5">
      <c r="A7" s="115" t="s">
        <v>114</v>
      </c>
      <c r="B7" s="116" t="s">
        <v>114</v>
      </c>
      <c r="C7" s="117"/>
      <c r="D7" s="117"/>
      <c r="E7" s="117"/>
    </row>
    <row r="8" s="27" customFormat="1" ht="27" customHeight="1" spans="1:10">
      <c r="A8" s="32" t="s">
        <v>295</v>
      </c>
      <c r="B8" s="32"/>
      <c r="C8" s="32"/>
      <c r="D8" s="32"/>
      <c r="E8" s="32"/>
      <c r="F8" s="26"/>
      <c r="G8" s="32"/>
      <c r="H8" s="26"/>
      <c r="I8" s="26"/>
      <c r="J8" s="32"/>
    </row>
  </sheetData>
  <mergeCells count="6">
    <mergeCell ref="A2:E2"/>
    <mergeCell ref="A3:C3"/>
    <mergeCell ref="C4:E4"/>
    <mergeCell ref="A7:B7"/>
    <mergeCell ref="A4:A5"/>
    <mergeCell ref="B4:B5"/>
  </mergeCells>
  <printOptions horizontalCentered="1"/>
  <pageMargins left="0.308333333333333" right="0.308333333333333" top="0.408333333333333" bottom="0.408333333333333" header="0.25" footer="0.25"/>
  <pageSetup paperSize="9" scale="92" orientation="landscape" useFirstPageNumber="1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W11"/>
  <sheetViews>
    <sheetView topLeftCell="B1" workbookViewId="0">
      <selection activeCell="R5" sqref="R5:W5"/>
    </sheetView>
  </sheetViews>
  <sheetFormatPr defaultColWidth="9.1047619047619" defaultRowHeight="14.25" customHeight="1"/>
  <cols>
    <col min="1" max="1" width="39.1047619047619" style="38" customWidth="1"/>
    <col min="2" max="2" width="21.6666666666667" style="38" customWidth="1"/>
    <col min="3" max="3" width="35.3333333333333" style="38" customWidth="1"/>
    <col min="4" max="4" width="7.66666666666667" style="38" customWidth="1"/>
    <col min="5" max="6" width="10.3333333333333" style="38" customWidth="1"/>
    <col min="7" max="7" width="12" style="38" customWidth="1"/>
    <col min="8" max="12" width="10" style="38" customWidth="1"/>
    <col min="13" max="13" width="9.1047619047619" style="28" customWidth="1"/>
    <col min="14" max="14" width="12.1047619047619" style="38" customWidth="1"/>
    <col min="15" max="16" width="10" style="38" customWidth="1"/>
    <col min="17" max="17" width="9.1047619047619" style="2" customWidth="1"/>
    <col min="18" max="19" width="9.1047619047619" style="38" customWidth="1"/>
    <col min="20" max="21" width="12.6666666666667" style="38" customWidth="1"/>
    <col min="22" max="22" width="9.1047619047619" style="2" customWidth="1"/>
    <col min="23" max="23" width="10.447619047619" style="38" customWidth="1"/>
    <col min="24" max="24" width="9.1047619047619" style="28" customWidth="1"/>
    <col min="25" max="16384" width="9.1047619047619" style="28"/>
  </cols>
  <sheetData>
    <row r="1" ht="13.5" customHeight="1" spans="13:23">
      <c r="M1" s="99"/>
      <c r="V1" s="21"/>
      <c r="W1" s="3"/>
    </row>
    <row r="2" s="90" customFormat="1" ht="45" customHeight="1" spans="1:23">
      <c r="A2" s="40" t="s">
        <v>296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100"/>
      <c r="N2" s="41"/>
      <c r="O2" s="41"/>
      <c r="P2" s="41"/>
      <c r="Q2" s="100"/>
      <c r="R2" s="41"/>
      <c r="S2" s="41"/>
      <c r="T2" s="41"/>
      <c r="U2" s="41"/>
      <c r="V2" s="100"/>
      <c r="W2" s="41"/>
    </row>
    <row r="3" s="26" customFormat="1" ht="26.25" customHeight="1" spans="1:23">
      <c r="A3" s="7" t="s">
        <v>1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101"/>
      <c r="N3" s="56"/>
      <c r="O3" s="56"/>
      <c r="P3" s="56"/>
      <c r="R3" s="56"/>
      <c r="S3" s="56"/>
      <c r="T3" s="56"/>
      <c r="U3" s="56"/>
      <c r="V3" s="103" t="s">
        <v>175</v>
      </c>
      <c r="W3" s="103"/>
    </row>
    <row r="4" ht="15.75" customHeight="1" spans="1:23">
      <c r="A4" s="62" t="s">
        <v>297</v>
      </c>
      <c r="B4" s="63" t="s">
        <v>298</v>
      </c>
      <c r="C4" s="63" t="s">
        <v>299</v>
      </c>
      <c r="D4" s="63" t="s">
        <v>300</v>
      </c>
      <c r="E4" s="63" t="s">
        <v>301</v>
      </c>
      <c r="F4" s="63" t="s">
        <v>302</v>
      </c>
      <c r="G4" s="82" t="s">
        <v>191</v>
      </c>
      <c r="H4" s="82"/>
      <c r="I4" s="82"/>
      <c r="J4" s="82"/>
      <c r="K4" s="82"/>
      <c r="L4" s="82"/>
      <c r="M4" s="47"/>
      <c r="N4" s="82"/>
      <c r="O4" s="82"/>
      <c r="P4" s="82"/>
      <c r="Q4" s="83"/>
      <c r="R4" s="82"/>
      <c r="S4" s="82"/>
      <c r="T4" s="82"/>
      <c r="U4" s="82"/>
      <c r="V4" s="83"/>
      <c r="W4" s="89"/>
    </row>
    <row r="5" ht="17.25" customHeight="1" spans="1:23">
      <c r="A5" s="65"/>
      <c r="B5" s="66"/>
      <c r="C5" s="66"/>
      <c r="D5" s="66"/>
      <c r="E5" s="66"/>
      <c r="F5" s="66"/>
      <c r="G5" s="66" t="s">
        <v>58</v>
      </c>
      <c r="H5" s="85" t="s">
        <v>61</v>
      </c>
      <c r="I5" s="85"/>
      <c r="J5" s="85"/>
      <c r="K5" s="85"/>
      <c r="L5" s="85"/>
      <c r="M5" s="102"/>
      <c r="N5" s="87"/>
      <c r="O5" s="66" t="s">
        <v>303</v>
      </c>
      <c r="P5" s="66" t="s">
        <v>304</v>
      </c>
      <c r="Q5" s="84" t="s">
        <v>305</v>
      </c>
      <c r="R5" s="85" t="s">
        <v>306</v>
      </c>
      <c r="S5" s="85"/>
      <c r="T5" s="85"/>
      <c r="U5" s="85"/>
      <c r="V5" s="86"/>
      <c r="W5" s="87"/>
    </row>
    <row r="6" ht="54" customHeight="1" spans="1:23">
      <c r="A6" s="68"/>
      <c r="B6" s="87"/>
      <c r="C6" s="87"/>
      <c r="D6" s="87"/>
      <c r="E6" s="87"/>
      <c r="F6" s="87"/>
      <c r="G6" s="87"/>
      <c r="H6" s="87" t="s">
        <v>60</v>
      </c>
      <c r="I6" s="87" t="s">
        <v>271</v>
      </c>
      <c r="J6" s="87" t="s">
        <v>272</v>
      </c>
      <c r="K6" s="87" t="s">
        <v>273</v>
      </c>
      <c r="L6" s="87" t="s">
        <v>274</v>
      </c>
      <c r="M6" s="87" t="s">
        <v>275</v>
      </c>
      <c r="N6" s="87" t="s">
        <v>276</v>
      </c>
      <c r="O6" s="87"/>
      <c r="P6" s="87"/>
      <c r="Q6" s="69"/>
      <c r="R6" s="87" t="s">
        <v>60</v>
      </c>
      <c r="S6" s="87" t="s">
        <v>65</v>
      </c>
      <c r="T6" s="87" t="s">
        <v>270</v>
      </c>
      <c r="U6" s="87" t="s">
        <v>67</v>
      </c>
      <c r="V6" s="69" t="s">
        <v>68</v>
      </c>
      <c r="W6" s="87" t="s">
        <v>69</v>
      </c>
    </row>
    <row r="7" ht="15" customHeight="1" spans="1:23">
      <c r="A7" s="49">
        <v>1</v>
      </c>
      <c r="B7" s="92">
        <v>2</v>
      </c>
      <c r="C7" s="92">
        <v>3</v>
      </c>
      <c r="D7" s="92">
        <v>4</v>
      </c>
      <c r="E7" s="92">
        <v>5</v>
      </c>
      <c r="F7" s="92">
        <v>6</v>
      </c>
      <c r="G7" s="93">
        <v>7</v>
      </c>
      <c r="H7" s="93">
        <v>8</v>
      </c>
      <c r="I7" s="93">
        <v>9</v>
      </c>
      <c r="J7" s="93">
        <v>10</v>
      </c>
      <c r="K7" s="93">
        <v>11</v>
      </c>
      <c r="L7" s="93">
        <v>12</v>
      </c>
      <c r="M7" s="93">
        <v>13</v>
      </c>
      <c r="N7" s="93">
        <v>14</v>
      </c>
      <c r="O7" s="93">
        <v>15</v>
      </c>
      <c r="P7" s="93">
        <v>16</v>
      </c>
      <c r="Q7" s="93">
        <v>17</v>
      </c>
      <c r="R7" s="93">
        <v>18</v>
      </c>
      <c r="S7" s="93">
        <v>19</v>
      </c>
      <c r="T7" s="93">
        <v>20</v>
      </c>
      <c r="U7" s="93">
        <v>21</v>
      </c>
      <c r="V7" s="93">
        <v>22</v>
      </c>
      <c r="W7" s="93">
        <v>23</v>
      </c>
    </row>
    <row r="8" s="91" customFormat="1" ht="21" customHeight="1" spans="1:23">
      <c r="A8" s="11" t="s">
        <v>72</v>
      </c>
      <c r="B8" s="14" t="s">
        <v>307</v>
      </c>
      <c r="C8" s="13" t="s">
        <v>308</v>
      </c>
      <c r="D8" s="15" t="s">
        <v>309</v>
      </c>
      <c r="E8" s="16">
        <v>1</v>
      </c>
      <c r="F8" s="94"/>
      <c r="G8" s="18">
        <v>0.5</v>
      </c>
      <c r="H8" s="95"/>
      <c r="I8" s="95"/>
      <c r="J8" s="95"/>
      <c r="K8" s="95"/>
      <c r="L8" s="95"/>
      <c r="M8" s="95"/>
      <c r="N8" s="95"/>
      <c r="O8" s="95"/>
      <c r="P8" s="95"/>
      <c r="Q8" s="104"/>
      <c r="R8" s="18">
        <v>0.5</v>
      </c>
      <c r="S8" s="95"/>
      <c r="T8" s="95"/>
      <c r="U8" s="95"/>
      <c r="V8" s="104"/>
      <c r="W8" s="18">
        <f>5000/10000</f>
        <v>0.5</v>
      </c>
    </row>
    <row r="9" s="91" customFormat="1" ht="21" customHeight="1" spans="1:23">
      <c r="A9" s="11" t="s">
        <v>72</v>
      </c>
      <c r="B9" s="14" t="s">
        <v>310</v>
      </c>
      <c r="C9" s="13" t="s">
        <v>311</v>
      </c>
      <c r="D9" s="15" t="s">
        <v>309</v>
      </c>
      <c r="E9" s="16">
        <v>1</v>
      </c>
      <c r="F9" s="94"/>
      <c r="G9" s="18">
        <v>0.4</v>
      </c>
      <c r="H9" s="95"/>
      <c r="I9" s="95"/>
      <c r="J9" s="95"/>
      <c r="K9" s="95"/>
      <c r="L9" s="95"/>
      <c r="M9" s="95"/>
      <c r="N9" s="95"/>
      <c r="O9" s="95"/>
      <c r="P9" s="95"/>
      <c r="Q9" s="104"/>
      <c r="R9" s="18">
        <v>0.4</v>
      </c>
      <c r="S9" s="95"/>
      <c r="T9" s="95"/>
      <c r="U9" s="95"/>
      <c r="V9" s="104"/>
      <c r="W9" s="18">
        <v>0.4</v>
      </c>
    </row>
    <row r="10" s="91" customFormat="1" ht="21" customHeight="1" spans="1:23">
      <c r="A10" s="11" t="s">
        <v>72</v>
      </c>
      <c r="B10" s="19" t="s">
        <v>312</v>
      </c>
      <c r="C10" s="13" t="s">
        <v>313</v>
      </c>
      <c r="D10" s="20" t="s">
        <v>314</v>
      </c>
      <c r="E10" s="16">
        <v>2</v>
      </c>
      <c r="F10" s="94"/>
      <c r="G10" s="18">
        <v>0.32</v>
      </c>
      <c r="H10" s="95"/>
      <c r="I10" s="95"/>
      <c r="J10" s="95"/>
      <c r="K10" s="95"/>
      <c r="L10" s="95"/>
      <c r="M10" s="95"/>
      <c r="N10" s="95"/>
      <c r="O10" s="95"/>
      <c r="P10" s="95"/>
      <c r="Q10" s="104"/>
      <c r="R10" s="18">
        <v>0.32</v>
      </c>
      <c r="S10" s="95"/>
      <c r="T10" s="95"/>
      <c r="U10" s="95"/>
      <c r="V10" s="104"/>
      <c r="W10" s="18">
        <v>0.32</v>
      </c>
    </row>
    <row r="11" s="91" customFormat="1" ht="21" customHeight="1" spans="1:23">
      <c r="A11" s="96" t="s">
        <v>114</v>
      </c>
      <c r="B11" s="96"/>
      <c r="C11" s="96"/>
      <c r="D11" s="97"/>
      <c r="E11" s="96">
        <f>SUM(E8:E10)</f>
        <v>4</v>
      </c>
      <c r="F11" s="98" t="s">
        <v>315</v>
      </c>
      <c r="G11" s="18">
        <f>SUM(G8:G10)</f>
        <v>1.22</v>
      </c>
      <c r="H11" s="18" t="s">
        <v>315</v>
      </c>
      <c r="I11" s="18" t="s">
        <v>315</v>
      </c>
      <c r="J11" s="18" t="s">
        <v>315</v>
      </c>
      <c r="K11" s="18" t="s">
        <v>315</v>
      </c>
      <c r="L11" s="18" t="s">
        <v>315</v>
      </c>
      <c r="M11" s="18" t="s">
        <v>315</v>
      </c>
      <c r="N11" s="18" t="s">
        <v>315</v>
      </c>
      <c r="O11" s="18" t="s">
        <v>315</v>
      </c>
      <c r="P11" s="18" t="s">
        <v>315</v>
      </c>
      <c r="Q11" s="104"/>
      <c r="R11" s="18">
        <f>SUM(R8:R10)</f>
        <v>1.22</v>
      </c>
      <c r="S11" s="18" t="s">
        <v>315</v>
      </c>
      <c r="T11" s="18" t="s">
        <v>315</v>
      </c>
      <c r="U11" s="18" t="s">
        <v>315</v>
      </c>
      <c r="V11" s="104"/>
      <c r="W11" s="18">
        <f>SUM(W8:W10)</f>
        <v>1.22</v>
      </c>
    </row>
  </sheetData>
  <mergeCells count="17">
    <mergeCell ref="A2:W2"/>
    <mergeCell ref="A3:F3"/>
    <mergeCell ref="V3:W3"/>
    <mergeCell ref="G4:W4"/>
    <mergeCell ref="H5:N5"/>
    <mergeCell ref="R5:W5"/>
    <mergeCell ref="A11:C11"/>
    <mergeCell ref="A4:A6"/>
    <mergeCell ref="B4:B6"/>
    <mergeCell ref="C4:C6"/>
    <mergeCell ref="D4:D6"/>
    <mergeCell ref="E4:E6"/>
    <mergeCell ref="F4:F6"/>
    <mergeCell ref="G5:G6"/>
    <mergeCell ref="O5:O6"/>
    <mergeCell ref="P5:P6"/>
    <mergeCell ref="Q5:Q6"/>
  </mergeCells>
  <printOptions horizontalCentered="1"/>
  <pageMargins left="0.308333333333333" right="0.308333333333333" top="0.408333333333333" bottom="0.408333333333333" header="0.25" footer="0.25"/>
  <pageSetup paperSize="9" scale="48" orientation="landscape" useFirstPageNumber="1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Y11"/>
  <sheetViews>
    <sheetView workbookViewId="0">
      <selection activeCell="P6" sqref="P6"/>
    </sheetView>
  </sheetViews>
  <sheetFormatPr defaultColWidth="9.1047619047619" defaultRowHeight="14.25" customHeight="1"/>
  <cols>
    <col min="1" max="7" width="9.1047619047619" style="32" customWidth="1"/>
    <col min="8" max="8" width="12" style="38" customWidth="1"/>
    <col min="9" max="13" width="10" style="38" customWidth="1"/>
    <col min="14" max="14" width="10.8952380952381" style="2" customWidth="1"/>
    <col min="15" max="16" width="9.1047619047619" style="38" customWidth="1"/>
    <col min="17" max="18" width="10" style="38" customWidth="1"/>
    <col min="19" max="19" width="9.1047619047619" style="2" customWidth="1"/>
    <col min="20" max="21" width="9.1047619047619" style="38" customWidth="1"/>
    <col min="22" max="23" width="12.6666666666667" style="38" customWidth="1"/>
    <col min="24" max="24" width="9.1047619047619" style="2" customWidth="1"/>
    <col min="25" max="25" width="10.447619047619" style="38" customWidth="1"/>
    <col min="26" max="26" width="9.1047619047619" style="28" customWidth="1"/>
    <col min="27" max="16384" width="9.1047619047619" style="28"/>
  </cols>
  <sheetData>
    <row r="1" ht="13.5" customHeight="1" spans="1:25">
      <c r="A1" s="38"/>
      <c r="B1" s="38"/>
      <c r="C1" s="38"/>
      <c r="D1" s="38"/>
      <c r="E1" s="38"/>
      <c r="F1" s="38"/>
      <c r="G1" s="38"/>
      <c r="H1" s="59"/>
      <c r="I1" s="59"/>
      <c r="J1" s="59"/>
      <c r="K1" s="59"/>
      <c r="L1" s="59"/>
      <c r="M1" s="59"/>
      <c r="N1" s="74"/>
      <c r="O1" s="59"/>
      <c r="P1" s="59"/>
      <c r="Q1" s="59"/>
      <c r="R1" s="59"/>
      <c r="S1" s="79"/>
      <c r="T1" s="59"/>
      <c r="U1" s="59"/>
      <c r="V1" s="59"/>
      <c r="W1" s="59"/>
      <c r="X1" s="80"/>
      <c r="Y1" s="88"/>
    </row>
    <row r="2" s="58" customFormat="1" ht="45" customHeight="1" spans="1:25">
      <c r="A2" s="60" t="s">
        <v>316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</row>
    <row r="3" s="26" customFormat="1" ht="26.25" customHeight="1" spans="1:25">
      <c r="A3" s="7" t="s">
        <v>1</v>
      </c>
      <c r="B3" s="56"/>
      <c r="C3" s="56"/>
      <c r="D3" s="56"/>
      <c r="E3" s="56"/>
      <c r="F3" s="56"/>
      <c r="G3" s="56"/>
      <c r="H3" s="61"/>
      <c r="I3" s="61"/>
      <c r="J3" s="61"/>
      <c r="K3" s="61"/>
      <c r="L3" s="61"/>
      <c r="M3" s="61"/>
      <c r="N3" s="75"/>
      <c r="O3" s="61"/>
      <c r="P3" s="61"/>
      <c r="Q3" s="61"/>
      <c r="R3" s="61"/>
      <c r="S3" s="81"/>
      <c r="T3" s="61"/>
      <c r="U3" s="61"/>
      <c r="V3" s="61"/>
      <c r="W3" s="61"/>
      <c r="X3" s="44" t="s">
        <v>175</v>
      </c>
      <c r="Y3" s="44"/>
    </row>
    <row r="4" ht="15.75" customHeight="1" spans="1:25">
      <c r="A4" s="62" t="s">
        <v>297</v>
      </c>
      <c r="B4" s="63" t="s">
        <v>317</v>
      </c>
      <c r="C4" s="62" t="s">
        <v>318</v>
      </c>
      <c r="D4" s="62" t="s">
        <v>319</v>
      </c>
      <c r="E4" s="62" t="s">
        <v>320</v>
      </c>
      <c r="F4" s="62" t="s">
        <v>321</v>
      </c>
      <c r="G4" s="62" t="s">
        <v>322</v>
      </c>
      <c r="H4" s="64" t="s">
        <v>191</v>
      </c>
      <c r="I4" s="64"/>
      <c r="J4" s="64"/>
      <c r="K4" s="64"/>
      <c r="L4" s="64"/>
      <c r="M4" s="64"/>
      <c r="N4" s="76"/>
      <c r="O4" s="64"/>
      <c r="P4" s="64"/>
      <c r="Q4" s="82"/>
      <c r="R4" s="82"/>
      <c r="S4" s="83"/>
      <c r="T4" s="82"/>
      <c r="U4" s="82"/>
      <c r="V4" s="82"/>
      <c r="W4" s="82"/>
      <c r="X4" s="83"/>
      <c r="Y4" s="89"/>
    </row>
    <row r="5" ht="17.25" customHeight="1" spans="1:25">
      <c r="A5" s="65"/>
      <c r="B5" s="66"/>
      <c r="C5" s="65"/>
      <c r="D5" s="65"/>
      <c r="E5" s="65"/>
      <c r="F5" s="65"/>
      <c r="G5" s="67"/>
      <c r="H5" s="20" t="s">
        <v>58</v>
      </c>
      <c r="I5" s="20" t="s">
        <v>61</v>
      </c>
      <c r="J5" s="20"/>
      <c r="K5" s="20"/>
      <c r="L5" s="20"/>
      <c r="M5" s="20"/>
      <c r="N5" s="20"/>
      <c r="O5" s="20"/>
      <c r="P5" s="20"/>
      <c r="Q5" s="66" t="s">
        <v>303</v>
      </c>
      <c r="R5" s="66" t="s">
        <v>304</v>
      </c>
      <c r="S5" s="84" t="s">
        <v>305</v>
      </c>
      <c r="T5" s="85" t="s">
        <v>306</v>
      </c>
      <c r="U5" s="85"/>
      <c r="V5" s="85"/>
      <c r="W5" s="85"/>
      <c r="X5" s="86"/>
      <c r="Y5" s="87"/>
    </row>
    <row r="6" ht="54" customHeight="1" spans="1:25">
      <c r="A6" s="68"/>
      <c r="B6" s="66"/>
      <c r="C6" s="65"/>
      <c r="D6" s="65"/>
      <c r="E6" s="65"/>
      <c r="F6" s="65"/>
      <c r="G6" s="67"/>
      <c r="H6" s="20"/>
      <c r="I6" s="20" t="s">
        <v>60</v>
      </c>
      <c r="J6" s="20" t="s">
        <v>271</v>
      </c>
      <c r="K6" s="20" t="s">
        <v>272</v>
      </c>
      <c r="L6" s="20" t="s">
        <v>273</v>
      </c>
      <c r="M6" s="20" t="s">
        <v>274</v>
      </c>
      <c r="N6" s="77" t="s">
        <v>275</v>
      </c>
      <c r="O6" s="20" t="s">
        <v>276</v>
      </c>
      <c r="P6" s="78" t="s">
        <v>323</v>
      </c>
      <c r="Q6" s="87"/>
      <c r="R6" s="87"/>
      <c r="S6" s="69"/>
      <c r="T6" s="87" t="s">
        <v>60</v>
      </c>
      <c r="U6" s="87" t="s">
        <v>65</v>
      </c>
      <c r="V6" s="87" t="s">
        <v>270</v>
      </c>
      <c r="W6" s="87" t="s">
        <v>67</v>
      </c>
      <c r="X6" s="69" t="s">
        <v>68</v>
      </c>
      <c r="Y6" s="87" t="s">
        <v>69</v>
      </c>
    </row>
    <row r="7" ht="17.25" customHeight="1" spans="1:25">
      <c r="A7" s="68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69">
        <v>5</v>
      </c>
      <c r="I7" s="69">
        <v>6</v>
      </c>
      <c r="J7" s="69">
        <v>7</v>
      </c>
      <c r="K7" s="69">
        <v>8</v>
      </c>
      <c r="L7" s="69">
        <v>9</v>
      </c>
      <c r="M7" s="69">
        <v>10</v>
      </c>
      <c r="N7" s="69">
        <v>11</v>
      </c>
      <c r="O7" s="69">
        <v>12</v>
      </c>
      <c r="P7" s="69">
        <v>13</v>
      </c>
      <c r="Q7" s="69">
        <v>14</v>
      </c>
      <c r="R7" s="69">
        <v>15</v>
      </c>
      <c r="S7" s="69">
        <v>16</v>
      </c>
      <c r="T7" s="69">
        <v>17</v>
      </c>
      <c r="U7" s="69">
        <v>18</v>
      </c>
      <c r="V7" s="69">
        <v>19</v>
      </c>
      <c r="W7" s="69">
        <v>20</v>
      </c>
      <c r="X7" s="69">
        <v>21</v>
      </c>
      <c r="Y7" s="69">
        <v>22</v>
      </c>
    </row>
    <row r="8" ht="18.75" customHeight="1" spans="1:25">
      <c r="A8" s="70" t="s">
        <v>315</v>
      </c>
      <c r="B8" s="70"/>
      <c r="C8" s="70"/>
      <c r="D8" s="70"/>
      <c r="E8" s="70"/>
      <c r="F8" s="70"/>
      <c r="G8" s="70"/>
      <c r="H8" s="71" t="s">
        <v>315</v>
      </c>
      <c r="I8" s="71" t="s">
        <v>315</v>
      </c>
      <c r="J8" s="71" t="s">
        <v>315</v>
      </c>
      <c r="K8" s="71" t="s">
        <v>315</v>
      </c>
      <c r="L8" s="71" t="s">
        <v>315</v>
      </c>
      <c r="M8" s="71" t="s">
        <v>315</v>
      </c>
      <c r="N8" s="71" t="s">
        <v>315</v>
      </c>
      <c r="O8" s="71" t="s">
        <v>315</v>
      </c>
      <c r="P8" s="71"/>
      <c r="Q8" s="71" t="s">
        <v>315</v>
      </c>
      <c r="R8" s="71" t="s">
        <v>315</v>
      </c>
      <c r="S8" s="71" t="s">
        <v>315</v>
      </c>
      <c r="T8" s="71" t="s">
        <v>315</v>
      </c>
      <c r="U8" s="71" t="s">
        <v>315</v>
      </c>
      <c r="V8" s="71" t="s">
        <v>315</v>
      </c>
      <c r="W8" s="71" t="s">
        <v>315</v>
      </c>
      <c r="X8" s="71" t="s">
        <v>315</v>
      </c>
      <c r="Y8" s="71" t="s">
        <v>315</v>
      </c>
    </row>
    <row r="9" ht="18.75" customHeight="1" spans="1:25">
      <c r="A9" s="71" t="s">
        <v>315</v>
      </c>
      <c r="B9" s="72" t="s">
        <v>315</v>
      </c>
      <c r="C9" s="72" t="s">
        <v>315</v>
      </c>
      <c r="D9" s="72" t="s">
        <v>315</v>
      </c>
      <c r="E9" s="72" t="s">
        <v>315</v>
      </c>
      <c r="F9" s="72" t="s">
        <v>315</v>
      </c>
      <c r="G9" s="72" t="s">
        <v>315</v>
      </c>
      <c r="H9" s="71" t="s">
        <v>315</v>
      </c>
      <c r="I9" s="71" t="s">
        <v>315</v>
      </c>
      <c r="J9" s="71" t="s">
        <v>315</v>
      </c>
      <c r="K9" s="71" t="s">
        <v>315</v>
      </c>
      <c r="L9" s="71" t="s">
        <v>315</v>
      </c>
      <c r="M9" s="71" t="s">
        <v>315</v>
      </c>
      <c r="N9" s="71" t="s">
        <v>315</v>
      </c>
      <c r="O9" s="71" t="s">
        <v>315</v>
      </c>
      <c r="P9" s="71"/>
      <c r="Q9" s="71" t="s">
        <v>315</v>
      </c>
      <c r="R9" s="71" t="s">
        <v>315</v>
      </c>
      <c r="S9" s="71" t="s">
        <v>315</v>
      </c>
      <c r="T9" s="71" t="s">
        <v>315</v>
      </c>
      <c r="U9" s="71" t="s">
        <v>315</v>
      </c>
      <c r="V9" s="71" t="s">
        <v>315</v>
      </c>
      <c r="W9" s="71" t="s">
        <v>315</v>
      </c>
      <c r="X9" s="71" t="s">
        <v>315</v>
      </c>
      <c r="Y9" s="71" t="s">
        <v>315</v>
      </c>
    </row>
    <row r="10" ht="18.75" customHeight="1" spans="1:25">
      <c r="A10" s="46" t="s">
        <v>114</v>
      </c>
      <c r="B10" s="47"/>
      <c r="C10" s="47"/>
      <c r="D10" s="47"/>
      <c r="E10" s="47"/>
      <c r="F10" s="47"/>
      <c r="G10" s="73"/>
      <c r="H10" s="71" t="s">
        <v>315</v>
      </c>
      <c r="I10" s="71" t="s">
        <v>315</v>
      </c>
      <c r="J10" s="71" t="s">
        <v>315</v>
      </c>
      <c r="K10" s="71" t="s">
        <v>315</v>
      </c>
      <c r="L10" s="71" t="s">
        <v>315</v>
      </c>
      <c r="M10" s="71" t="s">
        <v>315</v>
      </c>
      <c r="N10" s="71" t="s">
        <v>315</v>
      </c>
      <c r="O10" s="71" t="s">
        <v>315</v>
      </c>
      <c r="P10" s="71"/>
      <c r="Q10" s="71" t="s">
        <v>315</v>
      </c>
      <c r="R10" s="71" t="s">
        <v>315</v>
      </c>
      <c r="S10" s="71" t="s">
        <v>315</v>
      </c>
      <c r="T10" s="71" t="s">
        <v>315</v>
      </c>
      <c r="U10" s="71" t="s">
        <v>315</v>
      </c>
      <c r="V10" s="71" t="s">
        <v>315</v>
      </c>
      <c r="W10" s="71" t="s">
        <v>315</v>
      </c>
      <c r="X10" s="71" t="s">
        <v>315</v>
      </c>
      <c r="Y10" s="71" t="s">
        <v>315</v>
      </c>
    </row>
    <row r="11" s="27" customFormat="1" ht="27" customHeight="1" spans="1:10">
      <c r="A11" s="32" t="s">
        <v>324</v>
      </c>
      <c r="B11" s="32"/>
      <c r="C11" s="32"/>
      <c r="D11" s="32"/>
      <c r="E11" s="32"/>
      <c r="F11" s="26"/>
      <c r="G11" s="32"/>
      <c r="H11" s="26"/>
      <c r="I11" s="26"/>
      <c r="J11" s="32"/>
    </row>
  </sheetData>
  <mergeCells count="18">
    <mergeCell ref="A2:Y2"/>
    <mergeCell ref="A3:D3"/>
    <mergeCell ref="X3:Y3"/>
    <mergeCell ref="H4:Y4"/>
    <mergeCell ref="I5:P5"/>
    <mergeCell ref="T5:Y5"/>
    <mergeCell ref="A10:G10"/>
    <mergeCell ref="A4:A6"/>
    <mergeCell ref="B4:B6"/>
    <mergeCell ref="C4:C6"/>
    <mergeCell ref="D4:D6"/>
    <mergeCell ref="E4:E6"/>
    <mergeCell ref="F4:F6"/>
    <mergeCell ref="G4:G6"/>
    <mergeCell ref="H5:H6"/>
    <mergeCell ref="Q5:Q6"/>
    <mergeCell ref="R5:R6"/>
    <mergeCell ref="S5:S6"/>
  </mergeCells>
  <pageMargins left="0.566666666666667" right="0.566666666666667" top="0.591666666666667" bottom="0.591666666666667" header="0.25" footer="0.25"/>
  <pageSetup paperSize="9" scale="56" orientation="landscape" useFirstPageNumber="1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N10"/>
  <sheetViews>
    <sheetView workbookViewId="0">
      <selection activeCell="G16" sqref="G16"/>
    </sheetView>
  </sheetViews>
  <sheetFormatPr defaultColWidth="9.1047619047619" defaultRowHeight="14.25" customHeight="1"/>
  <cols>
    <col min="1" max="1" width="37.6666666666667" style="38" customWidth="1"/>
    <col min="2" max="4" width="13.447619047619" style="38" customWidth="1"/>
    <col min="5" max="14" width="10.3333333333333" style="38" customWidth="1"/>
    <col min="15" max="15" width="9.1047619047619" style="28" customWidth="1"/>
    <col min="16" max="16384" width="9.1047619047619" style="28"/>
  </cols>
  <sheetData>
    <row r="1" ht="13.5" customHeight="1" spans="4:14">
      <c r="D1" s="39"/>
      <c r="N1" s="21"/>
    </row>
    <row r="2" ht="35.25" customHeight="1" spans="1:14">
      <c r="A2" s="40" t="s">
        <v>325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</row>
    <row r="3" s="26" customFormat="1" ht="24" customHeight="1" spans="1:14">
      <c r="A3" s="42" t="s">
        <v>1</v>
      </c>
      <c r="B3" s="43"/>
      <c r="C3" s="43"/>
      <c r="D3" s="44"/>
      <c r="E3" s="43"/>
      <c r="F3" s="43"/>
      <c r="G3" s="43"/>
      <c r="H3" s="43"/>
      <c r="I3" s="43"/>
      <c r="J3" s="56"/>
      <c r="K3" s="56"/>
      <c r="L3" s="56"/>
      <c r="M3" s="56"/>
      <c r="N3" s="57" t="s">
        <v>175</v>
      </c>
    </row>
    <row r="4" ht="19.5" customHeight="1" spans="1:14">
      <c r="A4" s="45" t="s">
        <v>326</v>
      </c>
      <c r="B4" s="46" t="s">
        <v>191</v>
      </c>
      <c r="C4" s="47"/>
      <c r="D4" s="47"/>
      <c r="E4" s="46" t="s">
        <v>327</v>
      </c>
      <c r="F4" s="47"/>
      <c r="G4" s="47"/>
      <c r="H4" s="47"/>
      <c r="I4" s="47"/>
      <c r="J4" s="47"/>
      <c r="K4" s="47"/>
      <c r="L4" s="47"/>
      <c r="M4" s="47"/>
      <c r="N4" s="47"/>
    </row>
    <row r="5" ht="40.5" customHeight="1" spans="1:14">
      <c r="A5" s="48"/>
      <c r="B5" s="49" t="s">
        <v>58</v>
      </c>
      <c r="C5" s="10" t="s">
        <v>61</v>
      </c>
      <c r="D5" s="50" t="s">
        <v>328</v>
      </c>
      <c r="E5" s="33" t="s">
        <v>329</v>
      </c>
      <c r="F5" s="33" t="s">
        <v>330</v>
      </c>
      <c r="G5" s="33" t="s">
        <v>331</v>
      </c>
      <c r="H5" s="33" t="s">
        <v>332</v>
      </c>
      <c r="I5" s="33" t="s">
        <v>333</v>
      </c>
      <c r="J5" s="33" t="s">
        <v>334</v>
      </c>
      <c r="K5" s="33" t="s">
        <v>335</v>
      </c>
      <c r="L5" s="33" t="s">
        <v>336</v>
      </c>
      <c r="M5" s="33" t="s">
        <v>337</v>
      </c>
      <c r="N5" s="33" t="s">
        <v>338</v>
      </c>
    </row>
    <row r="6" ht="19.5" customHeight="1" spans="1:14">
      <c r="A6" s="24">
        <v>1</v>
      </c>
      <c r="B6" s="24">
        <v>2</v>
      </c>
      <c r="C6" s="24">
        <v>3</v>
      </c>
      <c r="D6" s="51">
        <v>4</v>
      </c>
      <c r="E6" s="24">
        <v>5</v>
      </c>
      <c r="F6" s="24">
        <v>6</v>
      </c>
      <c r="G6" s="24">
        <v>7</v>
      </c>
      <c r="H6" s="51">
        <v>8</v>
      </c>
      <c r="I6" s="24">
        <v>9</v>
      </c>
      <c r="J6" s="24">
        <v>10</v>
      </c>
      <c r="K6" s="24">
        <v>11</v>
      </c>
      <c r="L6" s="51">
        <v>12</v>
      </c>
      <c r="M6" s="24">
        <v>13</v>
      </c>
      <c r="N6" s="24">
        <v>14</v>
      </c>
    </row>
    <row r="7" ht="18.75" customHeight="1" spans="1:14">
      <c r="A7" s="34"/>
      <c r="B7" s="52"/>
      <c r="C7" s="52"/>
      <c r="D7" s="53"/>
      <c r="E7" s="52"/>
      <c r="F7" s="52"/>
      <c r="G7" s="52"/>
      <c r="H7" s="53"/>
      <c r="I7" s="52"/>
      <c r="J7" s="52"/>
      <c r="K7" s="52"/>
      <c r="L7" s="53"/>
      <c r="M7" s="52"/>
      <c r="N7" s="52"/>
    </row>
    <row r="8" ht="18.75" customHeight="1" spans="1:14">
      <c r="A8" s="34"/>
      <c r="B8" s="52"/>
      <c r="C8" s="52"/>
      <c r="D8" s="53"/>
      <c r="E8" s="52"/>
      <c r="F8" s="52"/>
      <c r="G8" s="52"/>
      <c r="H8" s="53"/>
      <c r="I8" s="52"/>
      <c r="J8" s="52"/>
      <c r="K8" s="52"/>
      <c r="L8" s="53"/>
      <c r="M8" s="52"/>
      <c r="N8" s="52"/>
    </row>
    <row r="9" ht="18.75" customHeight="1" spans="1:14">
      <c r="A9" s="34"/>
      <c r="B9" s="54"/>
      <c r="C9" s="54"/>
      <c r="D9" s="55"/>
      <c r="E9" s="52"/>
      <c r="F9" s="52"/>
      <c r="G9" s="52"/>
      <c r="H9" s="53"/>
      <c r="I9" s="52"/>
      <c r="J9" s="52"/>
      <c r="K9" s="52"/>
      <c r="L9" s="53"/>
      <c r="M9" s="52"/>
      <c r="N9" s="52"/>
    </row>
    <row r="10" s="27" customFormat="1" ht="27" customHeight="1" spans="1:10">
      <c r="A10" s="32" t="s">
        <v>339</v>
      </c>
      <c r="B10" s="32"/>
      <c r="C10" s="32"/>
      <c r="D10" s="32"/>
      <c r="E10" s="32"/>
      <c r="F10" s="26"/>
      <c r="G10" s="32"/>
      <c r="H10" s="26"/>
      <c r="I10" s="26"/>
      <c r="J10" s="32"/>
    </row>
  </sheetData>
  <mergeCells count="5">
    <mergeCell ref="A2:N2"/>
    <mergeCell ref="A3:I3"/>
    <mergeCell ref="B4:D4"/>
    <mergeCell ref="E4:N4"/>
    <mergeCell ref="A4:A5"/>
  </mergeCells>
  <printOptions horizontalCentered="1"/>
  <pageMargins left="0.308333333333333" right="0.308333333333333" top="0.408333333333333" bottom="0.408333333333333" header="0.25" footer="0.25"/>
  <pageSetup paperSize="9" scale="51" orientation="landscape" useFirstPageNumber="1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J12"/>
  <sheetViews>
    <sheetView workbookViewId="0">
      <selection activeCell="D24" sqref="D24"/>
    </sheetView>
  </sheetViews>
  <sheetFormatPr defaultColWidth="9.1047619047619" defaultRowHeight="12" customHeight="1"/>
  <cols>
    <col min="1" max="1" width="34.3333333333333" style="1" customWidth="1"/>
    <col min="2" max="2" width="29" style="1" customWidth="1"/>
    <col min="3" max="5" width="23.552380952381" style="1" customWidth="1"/>
    <col min="6" max="6" width="11.3333333333333" style="2" customWidth="1"/>
    <col min="7" max="7" width="25.1047619047619" style="1" customWidth="1"/>
    <col min="8" max="8" width="15.552380952381" style="2" customWidth="1"/>
    <col min="9" max="9" width="13.447619047619" style="2" customWidth="1"/>
    <col min="10" max="10" width="18.8952380952381" style="1" customWidth="1"/>
    <col min="11" max="11" width="9.1047619047619" style="28" customWidth="1"/>
    <col min="12" max="16384" width="9.1047619047619" style="28"/>
  </cols>
  <sheetData>
    <row r="1" customHeight="1" spans="10:10">
      <c r="J1" s="21"/>
    </row>
    <row r="2" ht="36" customHeight="1" spans="1:10">
      <c r="A2" s="29" t="s">
        <v>340</v>
      </c>
      <c r="B2" s="29"/>
      <c r="C2" s="29"/>
      <c r="D2" s="29"/>
      <c r="E2" s="29"/>
      <c r="F2" s="30"/>
      <c r="G2" s="29"/>
      <c r="H2" s="30"/>
      <c r="I2" s="30"/>
      <c r="J2" s="29"/>
    </row>
    <row r="3" s="26" customFormat="1" ht="24" customHeight="1" spans="1:10">
      <c r="A3" s="31" t="s">
        <v>1</v>
      </c>
      <c r="B3" s="32"/>
      <c r="C3" s="32"/>
      <c r="D3" s="32"/>
      <c r="E3" s="32"/>
      <c r="G3" s="32"/>
      <c r="J3" s="32"/>
    </row>
    <row r="4" ht="44.25" customHeight="1" spans="1:10">
      <c r="A4" s="9" t="s">
        <v>280</v>
      </c>
      <c r="B4" s="9" t="s">
        <v>281</v>
      </c>
      <c r="C4" s="9" t="s">
        <v>282</v>
      </c>
      <c r="D4" s="9" t="s">
        <v>283</v>
      </c>
      <c r="E4" s="9" t="s">
        <v>284</v>
      </c>
      <c r="F4" s="33" t="s">
        <v>285</v>
      </c>
      <c r="G4" s="9" t="s">
        <v>286</v>
      </c>
      <c r="H4" s="33" t="s">
        <v>287</v>
      </c>
      <c r="I4" s="33" t="s">
        <v>288</v>
      </c>
      <c r="J4" s="9" t="s">
        <v>289</v>
      </c>
    </row>
    <row r="5" ht="14.25" customHeight="1" spans="1:10">
      <c r="A5" s="9">
        <v>1</v>
      </c>
      <c r="B5" s="9">
        <v>2</v>
      </c>
      <c r="C5" s="9">
        <v>3</v>
      </c>
      <c r="D5" s="9">
        <v>4</v>
      </c>
      <c r="E5" s="9">
        <v>5</v>
      </c>
      <c r="F5" s="33">
        <v>6</v>
      </c>
      <c r="G5" s="9">
        <v>7</v>
      </c>
      <c r="H5" s="33">
        <v>8</v>
      </c>
      <c r="I5" s="33">
        <v>9</v>
      </c>
      <c r="J5" s="9">
        <v>10</v>
      </c>
    </row>
    <row r="6" customHeight="1" spans="1:10">
      <c r="A6" s="34"/>
      <c r="B6" s="34"/>
      <c r="C6" s="34"/>
      <c r="D6" s="34"/>
      <c r="E6" s="34"/>
      <c r="F6" s="35"/>
      <c r="G6" s="34"/>
      <c r="H6" s="35"/>
      <c r="I6" s="35"/>
      <c r="J6" s="34"/>
    </row>
    <row r="7" customHeight="1" spans="1:10">
      <c r="A7" s="36"/>
      <c r="B7" s="36"/>
      <c r="C7" s="34"/>
      <c r="D7" s="34"/>
      <c r="E7" s="34"/>
      <c r="F7" s="35"/>
      <c r="G7" s="34"/>
      <c r="H7" s="35"/>
      <c r="I7" s="35"/>
      <c r="J7" s="34"/>
    </row>
    <row r="8" customHeight="1" spans="1:10">
      <c r="A8" s="14"/>
      <c r="B8" s="14"/>
      <c r="C8" s="37"/>
      <c r="D8" s="34"/>
      <c r="E8" s="34"/>
      <c r="F8" s="35"/>
      <c r="G8" s="34"/>
      <c r="H8" s="35"/>
      <c r="I8" s="35"/>
      <c r="J8" s="34"/>
    </row>
    <row r="9" customHeight="1" spans="1:10">
      <c r="A9" s="14"/>
      <c r="B9" s="14"/>
      <c r="C9" s="37"/>
      <c r="D9" s="34"/>
      <c r="E9" s="34"/>
      <c r="F9" s="35"/>
      <c r="G9" s="34"/>
      <c r="H9" s="35"/>
      <c r="I9" s="35"/>
      <c r="J9" s="34"/>
    </row>
    <row r="10" customHeight="1" spans="1:10">
      <c r="A10" s="14"/>
      <c r="B10" s="14"/>
      <c r="C10" s="37"/>
      <c r="D10" s="34"/>
      <c r="E10" s="34"/>
      <c r="F10" s="35"/>
      <c r="G10" s="34"/>
      <c r="H10" s="35"/>
      <c r="I10" s="35"/>
      <c r="J10" s="34"/>
    </row>
    <row r="11" customHeight="1" spans="1:10">
      <c r="A11" s="14"/>
      <c r="B11" s="14"/>
      <c r="C11" s="37"/>
      <c r="D11" s="34"/>
      <c r="E11" s="34"/>
      <c r="F11" s="35"/>
      <c r="G11" s="34"/>
      <c r="H11" s="35"/>
      <c r="I11" s="35"/>
      <c r="J11" s="34"/>
    </row>
    <row r="12" s="27" customFormat="1" ht="27" customHeight="1" spans="1:10">
      <c r="A12" s="32" t="s">
        <v>341</v>
      </c>
      <c r="B12" s="32"/>
      <c r="C12" s="32"/>
      <c r="D12" s="32"/>
      <c r="E12" s="32"/>
      <c r="F12" s="26"/>
      <c r="G12" s="32"/>
      <c r="H12" s="26"/>
      <c r="I12" s="26"/>
      <c r="J12" s="32"/>
    </row>
  </sheetData>
  <mergeCells count="2">
    <mergeCell ref="A2:J2"/>
    <mergeCell ref="A3:H3"/>
  </mergeCells>
  <printOptions horizontalCentered="1"/>
  <pageMargins left="0.308333333333333" right="0.308333333333333" top="0.408333333333333" bottom="0.408333333333333" header="0.25" footer="0.25"/>
  <pageSetup paperSize="9" scale="65" orientation="landscape" useFirstPageNumber="1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I8"/>
  <sheetViews>
    <sheetView tabSelected="1" workbookViewId="0">
      <selection activeCell="G26" sqref="G26"/>
    </sheetView>
  </sheetViews>
  <sheetFormatPr defaultColWidth="9.1047619047619" defaultRowHeight="12" customHeight="1" outlineLevelRow="7"/>
  <cols>
    <col min="1" max="1" width="29" style="1" customWidth="1"/>
    <col min="2" max="2" width="18.6666666666667" style="1" customWidth="1"/>
    <col min="3" max="3" width="24.8952380952381" style="1" customWidth="1"/>
    <col min="4" max="4" width="17.4285714285714" style="1" customWidth="1"/>
    <col min="5" max="5" width="16.7142857142857" style="1" customWidth="1"/>
    <col min="6" max="6" width="13.7142857142857" style="1" customWidth="1"/>
    <col min="7" max="7" width="13.5714285714286" style="1" customWidth="1"/>
    <col min="8" max="8" width="13.2857142857143" style="1" customWidth="1"/>
    <col min="9" max="9" width="18.2857142857143" style="2" customWidth="1"/>
    <col min="10" max="10" width="9.1047619047619" style="2" customWidth="1"/>
    <col min="11" max="16384" width="9.1047619047619" style="2"/>
  </cols>
  <sheetData>
    <row r="1" customHeight="1" spans="8:9">
      <c r="H1" s="3"/>
      <c r="I1" s="21"/>
    </row>
    <row r="2" ht="28.5" customHeight="1" spans="1:9">
      <c r="A2" s="4" t="s">
        <v>342</v>
      </c>
      <c r="B2" s="5"/>
      <c r="C2" s="5"/>
      <c r="D2" s="5"/>
      <c r="E2" s="5"/>
      <c r="F2" s="5"/>
      <c r="G2" s="5"/>
      <c r="H2" s="5"/>
      <c r="I2" s="22"/>
    </row>
    <row r="3" ht="13.5" customHeight="1" spans="1:9">
      <c r="A3" s="6" t="s">
        <v>1</v>
      </c>
      <c r="B3" s="7"/>
      <c r="C3" s="8"/>
      <c r="I3" s="23" t="s">
        <v>175</v>
      </c>
    </row>
    <row r="4" ht="40.5" customHeight="1" spans="1:9">
      <c r="A4" s="9" t="s">
        <v>184</v>
      </c>
      <c r="B4" s="9" t="s">
        <v>343</v>
      </c>
      <c r="C4" s="9" t="s">
        <v>344</v>
      </c>
      <c r="D4" s="9" t="s">
        <v>345</v>
      </c>
      <c r="E4" s="9" t="s">
        <v>346</v>
      </c>
      <c r="F4" s="9" t="s">
        <v>301</v>
      </c>
      <c r="G4" s="9" t="s">
        <v>347</v>
      </c>
      <c r="H4" s="9" t="s">
        <v>348</v>
      </c>
      <c r="I4" s="9" t="s">
        <v>349</v>
      </c>
    </row>
    <row r="5" ht="21" customHeight="1" spans="1:9">
      <c r="A5" s="10">
        <v>1</v>
      </c>
      <c r="B5" s="9">
        <v>2</v>
      </c>
      <c r="C5" s="9">
        <v>3</v>
      </c>
      <c r="D5" s="9">
        <v>4</v>
      </c>
      <c r="E5" s="9">
        <v>5</v>
      </c>
      <c r="F5" s="9">
        <v>6</v>
      </c>
      <c r="G5" s="9">
        <v>7</v>
      </c>
      <c r="H5" s="9">
        <v>8</v>
      </c>
      <c r="I5" s="24">
        <v>9</v>
      </c>
    </row>
    <row r="6" ht="33" customHeight="1" spans="1:9">
      <c r="A6" s="11" t="s">
        <v>72</v>
      </c>
      <c r="B6" s="12" t="s">
        <v>350</v>
      </c>
      <c r="C6" s="13" t="s">
        <v>308</v>
      </c>
      <c r="D6" s="14" t="s">
        <v>307</v>
      </c>
      <c r="E6" s="15" t="s">
        <v>309</v>
      </c>
      <c r="F6" s="16">
        <v>1</v>
      </c>
      <c r="G6" s="17">
        <f>H6/F6</f>
        <v>0.5</v>
      </c>
      <c r="H6" s="18">
        <v>0.5</v>
      </c>
      <c r="I6" s="25" t="s">
        <v>306</v>
      </c>
    </row>
    <row r="7" ht="33" customHeight="1" spans="1:9">
      <c r="A7" s="11" t="s">
        <v>72</v>
      </c>
      <c r="B7" s="12" t="s">
        <v>350</v>
      </c>
      <c r="C7" s="13" t="s">
        <v>311</v>
      </c>
      <c r="D7" s="14" t="s">
        <v>310</v>
      </c>
      <c r="E7" s="15" t="s">
        <v>309</v>
      </c>
      <c r="F7" s="16">
        <v>1</v>
      </c>
      <c r="G7" s="17">
        <f>H7/F7</f>
        <v>0.4</v>
      </c>
      <c r="H7" s="18">
        <v>0.4</v>
      </c>
      <c r="I7" s="25" t="s">
        <v>306</v>
      </c>
    </row>
    <row r="8" ht="33" customHeight="1" spans="1:9">
      <c r="A8" s="11" t="s">
        <v>72</v>
      </c>
      <c r="B8" s="12" t="s">
        <v>350</v>
      </c>
      <c r="C8" s="13" t="s">
        <v>313</v>
      </c>
      <c r="D8" s="19" t="s">
        <v>312</v>
      </c>
      <c r="E8" s="20" t="s">
        <v>314</v>
      </c>
      <c r="F8" s="16">
        <v>2</v>
      </c>
      <c r="G8" s="17">
        <f>H8/F8</f>
        <v>0.16</v>
      </c>
      <c r="H8" s="18">
        <v>0.32</v>
      </c>
      <c r="I8" s="25" t="s">
        <v>306</v>
      </c>
    </row>
  </sheetData>
  <mergeCells count="2">
    <mergeCell ref="A2:H2"/>
    <mergeCell ref="A3:C3"/>
  </mergeCells>
  <pageMargins left="0.291666666666667" right="0.0833333333333333" top="0.208333333333333" bottom="0.208333333333333" header="0" footer="0"/>
  <pageSetup paperSize="9" scale="81" orientation="landscape" useFirstPageNumber="1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S8"/>
  <sheetViews>
    <sheetView workbookViewId="0">
      <selection activeCell="G18" sqref="G18"/>
    </sheetView>
  </sheetViews>
  <sheetFormatPr defaultColWidth="9.1047619047619" defaultRowHeight="14.25" customHeight="1" outlineLevelRow="7"/>
  <cols>
    <col min="1" max="1" width="21.1047619047619" style="38" customWidth="1"/>
    <col min="2" max="2" width="35.3333333333333" style="38" customWidth="1"/>
    <col min="3" max="13" width="12.552380952381" style="38" customWidth="1"/>
    <col min="14" max="14" width="8" style="2" customWidth="1"/>
    <col min="15" max="15" width="9.55238095238095" style="2" customWidth="1"/>
    <col min="16" max="16" width="9.66666666666667" style="2" customWidth="1"/>
    <col min="17" max="17" width="10.552380952381" style="2" customWidth="1"/>
    <col min="18" max="19" width="10.1047619047619" style="38" customWidth="1"/>
    <col min="20" max="20" width="9.1047619047619" style="28" customWidth="1"/>
    <col min="21" max="16384" width="9.1047619047619" style="28"/>
  </cols>
  <sheetData>
    <row r="1" ht="12" customHeight="1" spans="14:19">
      <c r="N1" s="205"/>
      <c r="O1" s="205"/>
      <c r="P1" s="205"/>
      <c r="Q1" s="205"/>
      <c r="R1" s="207"/>
      <c r="S1" s="207" t="s">
        <v>53</v>
      </c>
    </row>
    <row r="2" ht="36" customHeight="1" spans="1:19">
      <c r="A2" s="196" t="s">
        <v>54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96"/>
      <c r="O2" s="196"/>
      <c r="P2" s="196"/>
      <c r="Q2" s="196"/>
      <c r="R2" s="138"/>
      <c r="S2" s="196"/>
    </row>
    <row r="3" s="26" customFormat="1" ht="24" customHeight="1" spans="1:19">
      <c r="A3" s="7" t="s">
        <v>1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101"/>
      <c r="O3" s="101"/>
      <c r="P3" s="101"/>
      <c r="Q3" s="101"/>
      <c r="R3" s="57" t="s">
        <v>55</v>
      </c>
      <c r="S3" s="57" t="s">
        <v>55</v>
      </c>
    </row>
    <row r="4" ht="18.75" customHeight="1" spans="1:19">
      <c r="A4" s="197" t="s">
        <v>56</v>
      </c>
      <c r="B4" s="198" t="s">
        <v>57</v>
      </c>
      <c r="C4" s="198" t="s">
        <v>58</v>
      </c>
      <c r="D4" s="127" t="s">
        <v>59</v>
      </c>
      <c r="E4" s="199"/>
      <c r="F4" s="199"/>
      <c r="G4" s="199"/>
      <c r="H4" s="199"/>
      <c r="I4" s="199"/>
      <c r="J4" s="199"/>
      <c r="K4" s="199"/>
      <c r="L4" s="199"/>
      <c r="M4" s="195"/>
      <c r="N4" s="127" t="s">
        <v>49</v>
      </c>
      <c r="O4" s="127"/>
      <c r="P4" s="127"/>
      <c r="Q4" s="127"/>
      <c r="R4" s="199"/>
      <c r="S4" s="208"/>
    </row>
    <row r="5" ht="33.75" customHeight="1" spans="1:19">
      <c r="A5" s="200"/>
      <c r="B5" s="201"/>
      <c r="C5" s="201"/>
      <c r="D5" s="201" t="s">
        <v>60</v>
      </c>
      <c r="E5" s="201" t="s">
        <v>61</v>
      </c>
      <c r="F5" s="201" t="s">
        <v>62</v>
      </c>
      <c r="G5" s="201" t="s">
        <v>63</v>
      </c>
      <c r="H5" s="201" t="s">
        <v>64</v>
      </c>
      <c r="I5" s="201" t="s">
        <v>65</v>
      </c>
      <c r="J5" s="201" t="s">
        <v>66</v>
      </c>
      <c r="K5" s="201" t="s">
        <v>67</v>
      </c>
      <c r="L5" s="201" t="s">
        <v>68</v>
      </c>
      <c r="M5" s="201" t="s">
        <v>69</v>
      </c>
      <c r="N5" s="206" t="s">
        <v>60</v>
      </c>
      <c r="O5" s="206" t="s">
        <v>61</v>
      </c>
      <c r="P5" s="206" t="s">
        <v>62</v>
      </c>
      <c r="Q5" s="206" t="s">
        <v>63</v>
      </c>
      <c r="R5" s="201" t="s">
        <v>64</v>
      </c>
      <c r="S5" s="206" t="s">
        <v>70</v>
      </c>
    </row>
    <row r="6" ht="16.5" customHeight="1" spans="1:19">
      <c r="A6" s="202">
        <v>1</v>
      </c>
      <c r="B6" s="123">
        <v>2</v>
      </c>
      <c r="C6" s="123">
        <v>3</v>
      </c>
      <c r="D6" s="123">
        <v>4</v>
      </c>
      <c r="E6" s="202">
        <v>5</v>
      </c>
      <c r="F6" s="123">
        <v>6</v>
      </c>
      <c r="G6" s="123">
        <v>7</v>
      </c>
      <c r="H6" s="202">
        <v>8</v>
      </c>
      <c r="I6" s="123">
        <v>9</v>
      </c>
      <c r="J6" s="123">
        <v>10</v>
      </c>
      <c r="K6" s="202">
        <v>11</v>
      </c>
      <c r="L6" s="123">
        <v>12</v>
      </c>
      <c r="M6" s="123">
        <v>13</v>
      </c>
      <c r="N6" s="135">
        <v>14</v>
      </c>
      <c r="O6" s="135">
        <v>15</v>
      </c>
      <c r="P6" s="135">
        <v>16</v>
      </c>
      <c r="Q6" s="135">
        <v>17</v>
      </c>
      <c r="R6" s="123">
        <v>18</v>
      </c>
      <c r="S6" s="135">
        <v>19</v>
      </c>
    </row>
    <row r="7" s="91" customFormat="1" ht="16.5" customHeight="1" spans="1:19">
      <c r="A7" s="72" t="s">
        <v>71</v>
      </c>
      <c r="B7" s="72" t="s">
        <v>72</v>
      </c>
      <c r="C7" s="141">
        <f>2213044.99/10000</f>
        <v>221.304499</v>
      </c>
      <c r="D7" s="141">
        <v>221.3</v>
      </c>
      <c r="E7" s="141">
        <v>221.3</v>
      </c>
      <c r="F7" s="117"/>
      <c r="G7" s="117"/>
      <c r="H7" s="117"/>
      <c r="I7" s="117"/>
      <c r="J7" s="117"/>
      <c r="K7" s="117"/>
      <c r="L7" s="117"/>
      <c r="M7" s="117"/>
      <c r="N7" s="71"/>
      <c r="O7" s="71"/>
      <c r="P7" s="71"/>
      <c r="Q7" s="71"/>
      <c r="R7" s="143"/>
      <c r="S7" s="71"/>
    </row>
    <row r="8" s="91" customFormat="1" ht="16.5" customHeight="1" spans="1:19">
      <c r="A8" s="203" t="s">
        <v>58</v>
      </c>
      <c r="B8" s="204"/>
      <c r="C8" s="141">
        <v>221.3</v>
      </c>
      <c r="D8" s="141">
        <v>221.3</v>
      </c>
      <c r="E8" s="141">
        <v>221.3</v>
      </c>
      <c r="F8" s="117"/>
      <c r="G8" s="117"/>
      <c r="H8" s="117"/>
      <c r="I8" s="117"/>
      <c r="J8" s="117"/>
      <c r="K8" s="117"/>
      <c r="L8" s="117"/>
      <c r="M8" s="117"/>
      <c r="N8" s="71"/>
      <c r="O8" s="71"/>
      <c r="P8" s="71"/>
      <c r="Q8" s="71"/>
      <c r="R8" s="71"/>
      <c r="S8" s="71"/>
    </row>
  </sheetData>
  <mergeCells count="9">
    <mergeCell ref="R1:S1"/>
    <mergeCell ref="A2:S2"/>
    <mergeCell ref="A3:D3"/>
    <mergeCell ref="R3:S3"/>
    <mergeCell ref="D4:M4"/>
    <mergeCell ref="N4:S4"/>
    <mergeCell ref="A4:A5"/>
    <mergeCell ref="B4:B5"/>
    <mergeCell ref="C4:C5"/>
  </mergeCells>
  <printOptions horizontalCentered="1"/>
  <pageMargins left="0.308333333333333" right="0.308333333333333" top="0.408333333333333" bottom="0.408333333333333" header="0.25" footer="0.25"/>
  <pageSetup paperSize="9" scale="56" orientation="landscape" useFirstPageNumber="1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L21"/>
  <sheetViews>
    <sheetView workbookViewId="0">
      <selection activeCell="G22" sqref="G22"/>
    </sheetView>
  </sheetViews>
  <sheetFormatPr defaultColWidth="9.1047619047619" defaultRowHeight="14.25" customHeight="1"/>
  <cols>
    <col min="1" max="1" width="14.3333333333333" style="38" customWidth="1"/>
    <col min="2" max="2" width="37.6666666666667" style="38" customWidth="1"/>
    <col min="3" max="12" width="18.8952380952381" style="38" customWidth="1"/>
    <col min="13" max="13" width="9.1047619047619" style="28" customWidth="1"/>
    <col min="14" max="16384" width="9.1047619047619" style="28"/>
  </cols>
  <sheetData>
    <row r="1" ht="15.75" customHeight="1" spans="12:12">
      <c r="L1" s="39"/>
    </row>
    <row r="2" ht="39" customHeight="1" spans="1:12">
      <c r="A2" s="193" t="s">
        <v>73</v>
      </c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</row>
    <row r="3" s="56" customFormat="1" ht="24" customHeight="1" spans="1:12">
      <c r="A3" s="194" t="s">
        <v>1</v>
      </c>
      <c r="B3" s="42"/>
      <c r="C3" s="43"/>
      <c r="D3" s="43"/>
      <c r="E3" s="43"/>
      <c r="F3" s="43"/>
      <c r="G3" s="43"/>
      <c r="H3" s="43"/>
      <c r="I3" s="43"/>
      <c r="L3" s="103" t="s">
        <v>55</v>
      </c>
    </row>
    <row r="4" ht="32.25" customHeight="1" spans="1:12">
      <c r="A4" s="9" t="s">
        <v>74</v>
      </c>
      <c r="B4" s="9" t="s">
        <v>75</v>
      </c>
      <c r="C4" s="24" t="s">
        <v>58</v>
      </c>
      <c r="D4" s="24" t="s">
        <v>76</v>
      </c>
      <c r="E4" s="24" t="s">
        <v>77</v>
      </c>
      <c r="F4" s="24" t="s">
        <v>62</v>
      </c>
      <c r="G4" s="9" t="s">
        <v>78</v>
      </c>
      <c r="H4" s="9" t="s">
        <v>79</v>
      </c>
      <c r="I4" s="9" t="s">
        <v>80</v>
      </c>
      <c r="J4" s="9" t="s">
        <v>81</v>
      </c>
      <c r="K4" s="9" t="s">
        <v>82</v>
      </c>
      <c r="L4" s="9" t="s">
        <v>83</v>
      </c>
    </row>
    <row r="5" ht="16.5" customHeight="1" spans="1:12">
      <c r="A5" s="24">
        <v>1</v>
      </c>
      <c r="B5" s="24">
        <v>2</v>
      </c>
      <c r="C5" s="24">
        <v>3</v>
      </c>
      <c r="D5" s="24">
        <v>4</v>
      </c>
      <c r="E5" s="24">
        <v>5</v>
      </c>
      <c r="F5" s="24">
        <v>6</v>
      </c>
      <c r="G5" s="24">
        <v>7</v>
      </c>
      <c r="H5" s="24">
        <v>8</v>
      </c>
      <c r="I5" s="24">
        <v>9</v>
      </c>
      <c r="J5" s="24">
        <v>10</v>
      </c>
      <c r="K5" s="24">
        <v>11</v>
      </c>
      <c r="L5" s="24">
        <v>12</v>
      </c>
    </row>
    <row r="6" ht="20.25" customHeight="1" spans="1:12">
      <c r="A6" s="143" t="s">
        <v>84</v>
      </c>
      <c r="B6" s="143" t="s">
        <v>85</v>
      </c>
      <c r="C6" s="141">
        <f t="shared" ref="C6:C21" si="0">D6</f>
        <v>21.353761</v>
      </c>
      <c r="D6" s="141">
        <f>213537.61/10000</f>
        <v>21.353761</v>
      </c>
      <c r="E6" s="141"/>
      <c r="F6" s="117"/>
      <c r="G6" s="117"/>
      <c r="H6" s="141"/>
      <c r="I6" s="141"/>
      <c r="J6" s="141"/>
      <c r="K6" s="141"/>
      <c r="L6" s="141"/>
    </row>
    <row r="7" ht="20.25" customHeight="1" spans="1:12">
      <c r="A7" s="143" t="s">
        <v>86</v>
      </c>
      <c r="B7" s="143" t="s">
        <v>87</v>
      </c>
      <c r="C7" s="141">
        <f t="shared" si="0"/>
        <v>20.490896</v>
      </c>
      <c r="D7" s="141">
        <f>204908.96/10000</f>
        <v>20.490896</v>
      </c>
      <c r="E7" s="141"/>
      <c r="F7" s="117"/>
      <c r="G7" s="117"/>
      <c r="H7" s="141"/>
      <c r="I7" s="141"/>
      <c r="J7" s="141"/>
      <c r="K7" s="141"/>
      <c r="L7" s="141"/>
    </row>
    <row r="8" ht="20.25" customHeight="1" spans="1:12">
      <c r="A8" s="143" t="s">
        <v>88</v>
      </c>
      <c r="B8" s="143" t="s">
        <v>89</v>
      </c>
      <c r="C8" s="141">
        <f t="shared" si="0"/>
        <v>20.490896</v>
      </c>
      <c r="D8" s="141">
        <f>204908.96/10000</f>
        <v>20.490896</v>
      </c>
      <c r="E8" s="141"/>
      <c r="F8" s="117"/>
      <c r="G8" s="117"/>
      <c r="H8" s="141"/>
      <c r="I8" s="141"/>
      <c r="J8" s="141"/>
      <c r="K8" s="141"/>
      <c r="L8" s="141"/>
    </row>
    <row r="9" ht="20.25" customHeight="1" spans="1:12">
      <c r="A9" s="143" t="s">
        <v>90</v>
      </c>
      <c r="B9" s="143" t="s">
        <v>91</v>
      </c>
      <c r="C9" s="141">
        <f t="shared" si="0"/>
        <v>0.862865</v>
      </c>
      <c r="D9" s="141">
        <f>8628.65/10000</f>
        <v>0.862865</v>
      </c>
      <c r="E9" s="141"/>
      <c r="F9" s="117"/>
      <c r="G9" s="117"/>
      <c r="H9" s="141"/>
      <c r="I9" s="141"/>
      <c r="J9" s="141"/>
      <c r="K9" s="141"/>
      <c r="L9" s="141"/>
    </row>
    <row r="10" ht="20.25" customHeight="1" spans="1:12">
      <c r="A10" s="143" t="s">
        <v>92</v>
      </c>
      <c r="B10" s="143" t="s">
        <v>93</v>
      </c>
      <c r="C10" s="141">
        <f t="shared" si="0"/>
        <v>0.862865</v>
      </c>
      <c r="D10" s="141">
        <f>8628.65/10000</f>
        <v>0.862865</v>
      </c>
      <c r="E10" s="141"/>
      <c r="F10" s="117"/>
      <c r="G10" s="117"/>
      <c r="H10" s="141"/>
      <c r="I10" s="141"/>
      <c r="J10" s="141"/>
      <c r="K10" s="141"/>
      <c r="L10" s="141"/>
    </row>
    <row r="11" ht="20.25" customHeight="1" spans="1:12">
      <c r="A11" s="143" t="s">
        <v>94</v>
      </c>
      <c r="B11" s="143" t="s">
        <v>95</v>
      </c>
      <c r="C11" s="141">
        <f t="shared" si="0"/>
        <v>13.192106</v>
      </c>
      <c r="D11" s="141">
        <f>131921.06/10000</f>
        <v>13.192106</v>
      </c>
      <c r="E11" s="141"/>
      <c r="F11" s="117"/>
      <c r="G11" s="117"/>
      <c r="H11" s="141"/>
      <c r="I11" s="141"/>
      <c r="J11" s="141"/>
      <c r="K11" s="141"/>
      <c r="L11" s="141"/>
    </row>
    <row r="12" ht="20.25" customHeight="1" spans="1:12">
      <c r="A12" s="143" t="s">
        <v>96</v>
      </c>
      <c r="B12" s="143" t="s">
        <v>97</v>
      </c>
      <c r="C12" s="141">
        <f t="shared" si="0"/>
        <v>13.192106</v>
      </c>
      <c r="D12" s="141">
        <f>131921.06/10000</f>
        <v>13.192106</v>
      </c>
      <c r="E12" s="141"/>
      <c r="F12" s="117"/>
      <c r="G12" s="117"/>
      <c r="H12" s="141"/>
      <c r="I12" s="141"/>
      <c r="J12" s="141"/>
      <c r="K12" s="141"/>
      <c r="L12" s="141"/>
    </row>
    <row r="13" ht="20.25" customHeight="1" spans="1:12">
      <c r="A13" s="143" t="s">
        <v>98</v>
      </c>
      <c r="B13" s="143" t="s">
        <v>99</v>
      </c>
      <c r="C13" s="141">
        <f t="shared" si="0"/>
        <v>12.32664</v>
      </c>
      <c r="D13" s="141">
        <f>123266.4/10000</f>
        <v>12.32664</v>
      </c>
      <c r="E13" s="141"/>
      <c r="F13" s="117"/>
      <c r="G13" s="117"/>
      <c r="H13" s="141"/>
      <c r="I13" s="141"/>
      <c r="J13" s="141"/>
      <c r="K13" s="141"/>
      <c r="L13" s="141"/>
    </row>
    <row r="14" ht="20.25" customHeight="1" spans="1:12">
      <c r="A14" s="143" t="s">
        <v>100</v>
      </c>
      <c r="B14" s="143" t="s">
        <v>101</v>
      </c>
      <c r="C14" s="141">
        <f t="shared" si="0"/>
        <v>0.86</v>
      </c>
      <c r="D14" s="141">
        <v>0.86</v>
      </c>
      <c r="E14" s="141"/>
      <c r="F14" s="117"/>
      <c r="G14" s="117"/>
      <c r="H14" s="141"/>
      <c r="I14" s="141"/>
      <c r="J14" s="141"/>
      <c r="K14" s="141"/>
      <c r="L14" s="141"/>
    </row>
    <row r="15" ht="20.25" customHeight="1" spans="1:12">
      <c r="A15" s="143" t="s">
        <v>102</v>
      </c>
      <c r="B15" s="143" t="s">
        <v>103</v>
      </c>
      <c r="C15" s="141">
        <f t="shared" si="0"/>
        <v>171.966664</v>
      </c>
      <c r="D15" s="141">
        <f t="shared" ref="D15:D17" si="1">1719666.64/10000</f>
        <v>171.966664</v>
      </c>
      <c r="E15" s="141"/>
      <c r="F15" s="117"/>
      <c r="G15" s="117"/>
      <c r="H15" s="141"/>
      <c r="I15" s="141"/>
      <c r="J15" s="141"/>
      <c r="K15" s="141"/>
      <c r="L15" s="141"/>
    </row>
    <row r="16" ht="20.25" customHeight="1" spans="1:12">
      <c r="A16" s="143" t="s">
        <v>104</v>
      </c>
      <c r="B16" s="143" t="s">
        <v>105</v>
      </c>
      <c r="C16" s="141">
        <f t="shared" si="0"/>
        <v>171.966664</v>
      </c>
      <c r="D16" s="141">
        <f t="shared" si="1"/>
        <v>171.966664</v>
      </c>
      <c r="E16" s="141"/>
      <c r="F16" s="117"/>
      <c r="G16" s="117"/>
      <c r="H16" s="141"/>
      <c r="I16" s="141"/>
      <c r="J16" s="141"/>
      <c r="K16" s="141"/>
      <c r="L16" s="141"/>
    </row>
    <row r="17" ht="20.25" customHeight="1" spans="1:12">
      <c r="A17" s="143" t="s">
        <v>106</v>
      </c>
      <c r="B17" s="143" t="s">
        <v>107</v>
      </c>
      <c r="C17" s="141">
        <f t="shared" si="0"/>
        <v>171.966664</v>
      </c>
      <c r="D17" s="141">
        <f t="shared" si="1"/>
        <v>171.966664</v>
      </c>
      <c r="E17" s="141"/>
      <c r="F17" s="117"/>
      <c r="G17" s="117"/>
      <c r="H17" s="141"/>
      <c r="I17" s="141"/>
      <c r="J17" s="141"/>
      <c r="K17" s="141"/>
      <c r="L17" s="141"/>
    </row>
    <row r="18" ht="20.25" customHeight="1" spans="1:12">
      <c r="A18" s="143" t="s">
        <v>108</v>
      </c>
      <c r="B18" s="143" t="s">
        <v>109</v>
      </c>
      <c r="C18" s="141">
        <f t="shared" si="0"/>
        <v>14.791968</v>
      </c>
      <c r="D18" s="141">
        <f t="shared" ref="D18:D20" si="2">147919.68/10000</f>
        <v>14.791968</v>
      </c>
      <c r="E18" s="141"/>
      <c r="F18" s="117"/>
      <c r="G18" s="117"/>
      <c r="H18" s="141"/>
      <c r="I18" s="141"/>
      <c r="J18" s="141"/>
      <c r="K18" s="141"/>
      <c r="L18" s="141"/>
    </row>
    <row r="19" ht="20.25" customHeight="1" spans="1:12">
      <c r="A19" s="143" t="s">
        <v>110</v>
      </c>
      <c r="B19" s="143" t="s">
        <v>111</v>
      </c>
      <c r="C19" s="141">
        <f t="shared" si="0"/>
        <v>14.791968</v>
      </c>
      <c r="D19" s="141">
        <f t="shared" si="2"/>
        <v>14.791968</v>
      </c>
      <c r="E19" s="141"/>
      <c r="F19" s="117"/>
      <c r="G19" s="117"/>
      <c r="H19" s="141"/>
      <c r="I19" s="141"/>
      <c r="J19" s="141"/>
      <c r="K19" s="141"/>
      <c r="L19" s="141"/>
    </row>
    <row r="20" ht="20.25" customHeight="1" spans="1:12">
      <c r="A20" s="143" t="s">
        <v>112</v>
      </c>
      <c r="B20" s="143" t="s">
        <v>113</v>
      </c>
      <c r="C20" s="141">
        <f t="shared" si="0"/>
        <v>14.791968</v>
      </c>
      <c r="D20" s="141">
        <f t="shared" si="2"/>
        <v>14.791968</v>
      </c>
      <c r="E20" s="141"/>
      <c r="F20" s="117"/>
      <c r="G20" s="117"/>
      <c r="H20" s="141"/>
      <c r="I20" s="141"/>
      <c r="J20" s="141"/>
      <c r="K20" s="141"/>
      <c r="L20" s="141"/>
    </row>
    <row r="21" ht="20.25" customHeight="1" spans="1:12">
      <c r="A21" s="126" t="s">
        <v>114</v>
      </c>
      <c r="B21" s="195"/>
      <c r="C21" s="141">
        <f t="shared" si="0"/>
        <v>221.304499</v>
      </c>
      <c r="D21" s="117">
        <f>2213044.99/10000</f>
        <v>221.304499</v>
      </c>
      <c r="E21" s="141"/>
      <c r="F21" s="117"/>
      <c r="G21" s="117"/>
      <c r="H21" s="141"/>
      <c r="I21" s="141"/>
      <c r="J21" s="141"/>
      <c r="K21" s="141"/>
      <c r="L21" s="141"/>
    </row>
  </sheetData>
  <mergeCells count="3">
    <mergeCell ref="A2:L2"/>
    <mergeCell ref="A3:I3"/>
    <mergeCell ref="A21:B21"/>
  </mergeCells>
  <printOptions horizontalCentered="1"/>
  <pageMargins left="0.308333333333333" right="0.308333333333333" top="0.408333333333333" bottom="0.408333333333333" header="0.25" footer="0.25"/>
  <pageSetup paperSize="9" scale="58" orientation="landscape" useFirstPageNumber="1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D40"/>
  <sheetViews>
    <sheetView topLeftCell="A7" workbookViewId="0">
      <selection activeCell="F41" sqref="F41"/>
    </sheetView>
  </sheetViews>
  <sheetFormatPr defaultColWidth="9.1047619047619" defaultRowHeight="14.25" customHeight="1" outlineLevelCol="3"/>
  <cols>
    <col min="1" max="1" width="49.3333333333333" style="1" customWidth="1"/>
    <col min="2" max="2" width="38.8952380952381" style="1" customWidth="1"/>
    <col min="3" max="3" width="48.552380952381" style="1" customWidth="1"/>
    <col min="4" max="4" width="36.447619047619" style="1" customWidth="1"/>
    <col min="5" max="5" width="9.1047619047619" style="28" customWidth="1"/>
    <col min="6" max="16384" width="9.1047619047619" style="28"/>
  </cols>
  <sheetData>
    <row r="1" customHeight="1" spans="4:4">
      <c r="D1" s="3"/>
    </row>
    <row r="2" ht="36" customHeight="1" spans="1:4">
      <c r="A2" s="159" t="s">
        <v>115</v>
      </c>
      <c r="B2" s="159"/>
      <c r="C2" s="159"/>
      <c r="D2" s="159"/>
    </row>
    <row r="3" s="26" customFormat="1" ht="24" customHeight="1" spans="1:4">
      <c r="A3" s="31" t="s">
        <v>1</v>
      </c>
      <c r="B3" s="171"/>
      <c r="C3" s="171"/>
      <c r="D3" s="103" t="s">
        <v>55</v>
      </c>
    </row>
    <row r="4" ht="19.5" customHeight="1" spans="1:4">
      <c r="A4" s="46" t="s">
        <v>3</v>
      </c>
      <c r="B4" s="73"/>
      <c r="C4" s="46" t="s">
        <v>4</v>
      </c>
      <c r="D4" s="73"/>
    </row>
    <row r="5" ht="21.75" customHeight="1" spans="1:4">
      <c r="A5" s="45" t="s">
        <v>5</v>
      </c>
      <c r="B5" s="162" t="s">
        <v>6</v>
      </c>
      <c r="C5" s="45" t="s">
        <v>116</v>
      </c>
      <c r="D5" s="162" t="s">
        <v>6</v>
      </c>
    </row>
    <row r="6" ht="17.25" customHeight="1" spans="1:4">
      <c r="A6" s="48"/>
      <c r="B6" s="68"/>
      <c r="C6" s="48"/>
      <c r="D6" s="68"/>
    </row>
    <row r="7" s="169" customFormat="1" ht="17.25" customHeight="1" spans="1:4">
      <c r="A7" s="172" t="s">
        <v>117</v>
      </c>
      <c r="B7" s="173">
        <f>2213044.99/10000</f>
        <v>221.304499</v>
      </c>
      <c r="C7" s="174"/>
      <c r="D7" s="175"/>
    </row>
    <row r="8" s="169" customFormat="1" ht="17.25" customHeight="1" spans="1:4">
      <c r="A8" s="176" t="s">
        <v>118</v>
      </c>
      <c r="B8" s="173">
        <v>221.3</v>
      </c>
      <c r="C8" s="177" t="s">
        <v>119</v>
      </c>
      <c r="D8" s="178">
        <v>221.3</v>
      </c>
    </row>
    <row r="9" s="169" customFormat="1" ht="17.25" customHeight="1" spans="1:4">
      <c r="A9" s="176" t="s">
        <v>120</v>
      </c>
      <c r="B9" s="173">
        <v>221.3</v>
      </c>
      <c r="C9" s="177" t="s">
        <v>121</v>
      </c>
      <c r="D9" s="179"/>
    </row>
    <row r="10" s="169" customFormat="1" ht="17.25" customHeight="1" spans="1:4">
      <c r="A10" s="176" t="s">
        <v>122</v>
      </c>
      <c r="B10" s="173"/>
      <c r="C10" s="177" t="s">
        <v>123</v>
      </c>
      <c r="D10" s="179"/>
    </row>
    <row r="11" s="169" customFormat="1" ht="17.25" customHeight="1" spans="1:4">
      <c r="A11" s="176" t="s">
        <v>124</v>
      </c>
      <c r="B11" s="173"/>
      <c r="C11" s="177" t="s">
        <v>125</v>
      </c>
      <c r="D11" s="179"/>
    </row>
    <row r="12" s="169" customFormat="1" ht="17.25" customHeight="1" spans="1:4">
      <c r="A12" s="176" t="s">
        <v>126</v>
      </c>
      <c r="B12" s="173"/>
      <c r="C12" s="177" t="s">
        <v>127</v>
      </c>
      <c r="D12" s="179"/>
    </row>
    <row r="13" s="169" customFormat="1" ht="17.25" customHeight="1" spans="1:4">
      <c r="A13" s="176" t="s">
        <v>128</v>
      </c>
      <c r="B13" s="173"/>
      <c r="C13" s="177" t="s">
        <v>129</v>
      </c>
      <c r="D13" s="179"/>
    </row>
    <row r="14" s="169" customFormat="1" ht="18.75" customHeight="1" spans="1:4">
      <c r="A14" s="180" t="s">
        <v>130</v>
      </c>
      <c r="B14" s="181"/>
      <c r="C14" s="177" t="s">
        <v>131</v>
      </c>
      <c r="D14" s="179"/>
    </row>
    <row r="15" s="169" customFormat="1" ht="17.25" customHeight="1" spans="1:4">
      <c r="A15" s="180" t="s">
        <v>132</v>
      </c>
      <c r="B15" s="181"/>
      <c r="C15" s="177" t="s">
        <v>133</v>
      </c>
      <c r="D15" s="179"/>
    </row>
    <row r="16" s="169" customFormat="1" ht="17.25" customHeight="1" spans="1:4">
      <c r="A16" s="176" t="s">
        <v>134</v>
      </c>
      <c r="B16" s="173"/>
      <c r="C16" s="177" t="s">
        <v>135</v>
      </c>
      <c r="D16" s="178">
        <v>21.35</v>
      </c>
    </row>
    <row r="17" s="169" customFormat="1" ht="17.25" customHeight="1" spans="1:4">
      <c r="A17" s="176" t="s">
        <v>120</v>
      </c>
      <c r="B17" s="173"/>
      <c r="C17" s="177" t="s">
        <v>136</v>
      </c>
      <c r="D17" s="179"/>
    </row>
    <row r="18" s="169" customFormat="1" ht="17.25" customHeight="1" spans="1:4">
      <c r="A18" s="180" t="s">
        <v>137</v>
      </c>
      <c r="B18" s="181"/>
      <c r="C18" s="177" t="s">
        <v>138</v>
      </c>
      <c r="D18" s="178">
        <v>13.19</v>
      </c>
    </row>
    <row r="19" s="169" customFormat="1" ht="17.25" customHeight="1" spans="1:4">
      <c r="A19" s="180" t="s">
        <v>139</v>
      </c>
      <c r="B19" s="181"/>
      <c r="C19" s="177" t="s">
        <v>140</v>
      </c>
      <c r="D19" s="179"/>
    </row>
    <row r="20" s="169" customFormat="1" ht="17.25" customHeight="1" spans="1:4">
      <c r="A20" s="176" t="s">
        <v>141</v>
      </c>
      <c r="B20" s="173"/>
      <c r="C20" s="177" t="s">
        <v>142</v>
      </c>
      <c r="D20" s="179"/>
    </row>
    <row r="21" s="169" customFormat="1" ht="17.25" customHeight="1" spans="1:4">
      <c r="A21" s="182" t="s">
        <v>143</v>
      </c>
      <c r="B21" s="183"/>
      <c r="C21" s="177" t="s">
        <v>144</v>
      </c>
      <c r="D21" s="179"/>
    </row>
    <row r="22" s="169" customFormat="1" ht="17.25" customHeight="1" spans="1:4">
      <c r="A22" s="183" t="s">
        <v>118</v>
      </c>
      <c r="B22" s="183"/>
      <c r="C22" s="177" t="s">
        <v>145</v>
      </c>
      <c r="D22" s="178">
        <v>171.97</v>
      </c>
    </row>
    <row r="23" s="169" customFormat="1" ht="17.25" customHeight="1" spans="1:4">
      <c r="A23" s="183" t="s">
        <v>134</v>
      </c>
      <c r="B23" s="183"/>
      <c r="C23" s="177" t="s">
        <v>146</v>
      </c>
      <c r="D23" s="179"/>
    </row>
    <row r="24" s="169" customFormat="1" ht="17.25" customHeight="1" spans="1:4">
      <c r="A24" s="183" t="s">
        <v>141</v>
      </c>
      <c r="B24" s="183"/>
      <c r="C24" s="177" t="s">
        <v>147</v>
      </c>
      <c r="D24" s="179"/>
    </row>
    <row r="25" ht="17.25" customHeight="1" spans="1:4">
      <c r="A25" s="184"/>
      <c r="B25" s="184"/>
      <c r="C25" s="185" t="s">
        <v>148</v>
      </c>
      <c r="D25" s="117"/>
    </row>
    <row r="26" ht="17.25" customHeight="1" spans="1:4">
      <c r="A26" s="184"/>
      <c r="B26" s="184"/>
      <c r="C26" s="185" t="s">
        <v>149</v>
      </c>
      <c r="D26" s="117"/>
    </row>
    <row r="27" customHeight="1" spans="1:4">
      <c r="A27" s="184"/>
      <c r="B27" s="184"/>
      <c r="C27" s="185" t="s">
        <v>150</v>
      </c>
      <c r="D27" s="117"/>
    </row>
    <row r="28" customHeight="1" spans="1:4">
      <c r="A28" s="184"/>
      <c r="B28" s="184"/>
      <c r="C28" s="185" t="s">
        <v>151</v>
      </c>
      <c r="D28" s="186">
        <v>14.79</v>
      </c>
    </row>
    <row r="29" customHeight="1" spans="1:4">
      <c r="A29" s="184"/>
      <c r="B29" s="184"/>
      <c r="C29" s="185" t="s">
        <v>152</v>
      </c>
      <c r="D29" s="117"/>
    </row>
    <row r="30" customHeight="1" spans="1:4">
      <c r="A30" s="184"/>
      <c r="B30" s="184"/>
      <c r="C30" s="185" t="s">
        <v>153</v>
      </c>
      <c r="D30" s="117"/>
    </row>
    <row r="31" customHeight="1" spans="1:4">
      <c r="A31" s="184"/>
      <c r="B31" s="184"/>
      <c r="C31" s="185" t="s">
        <v>154</v>
      </c>
      <c r="D31" s="117"/>
    </row>
    <row r="32" customHeight="1" spans="1:4">
      <c r="A32" s="184"/>
      <c r="B32" s="184"/>
      <c r="C32" s="185" t="s">
        <v>155</v>
      </c>
      <c r="D32" s="117"/>
    </row>
    <row r="33" ht="17.25" customHeight="1" spans="1:4">
      <c r="A33" s="184"/>
      <c r="B33" s="184"/>
      <c r="C33" s="185" t="s">
        <v>156</v>
      </c>
      <c r="D33" s="117"/>
    </row>
    <row r="34" ht="17.25" customHeight="1" spans="1:4">
      <c r="A34" s="184"/>
      <c r="B34" s="184"/>
      <c r="C34" s="185" t="s">
        <v>157</v>
      </c>
      <c r="D34" s="117"/>
    </row>
    <row r="35" ht="17.25" customHeight="1" spans="1:4">
      <c r="A35" s="184"/>
      <c r="B35" s="184"/>
      <c r="C35" s="185" t="s">
        <v>158</v>
      </c>
      <c r="D35" s="117"/>
    </row>
    <row r="36" ht="17.25" customHeight="1" spans="1:4">
      <c r="A36" s="184"/>
      <c r="B36" s="184"/>
      <c r="C36" s="185" t="s">
        <v>159</v>
      </c>
      <c r="D36" s="117"/>
    </row>
    <row r="37" ht="17.25" customHeight="1" spans="1:4">
      <c r="A37" s="184"/>
      <c r="B37" s="184"/>
      <c r="C37" s="185" t="s">
        <v>160</v>
      </c>
      <c r="D37" s="117"/>
    </row>
    <row r="38" customHeight="1" spans="1:4">
      <c r="A38" s="187"/>
      <c r="B38" s="188"/>
      <c r="C38" s="185" t="s">
        <v>161</v>
      </c>
      <c r="D38" s="117"/>
    </row>
    <row r="39" customHeight="1" spans="1:4">
      <c r="A39" s="187"/>
      <c r="B39" s="188"/>
      <c r="C39" s="189" t="s">
        <v>162</v>
      </c>
      <c r="D39" s="188"/>
    </row>
    <row r="40" s="170" customFormat="1" ht="17.25" customHeight="1" spans="1:4">
      <c r="A40" s="190" t="s">
        <v>163</v>
      </c>
      <c r="B40" s="173">
        <f>2213044.99/10000</f>
        <v>221.304499</v>
      </c>
      <c r="C40" s="191" t="s">
        <v>52</v>
      </c>
      <c r="D40" s="192">
        <f>SUM(D16:D29)</f>
        <v>221.3</v>
      </c>
    </row>
  </sheetData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0.308333333333333" right="0.308333333333333" top="0.408333333333333" bottom="0.408333333333333" header="0.25" footer="0.25"/>
  <pageSetup paperSize="9" scale="78" orientation="landscape" useFirstPageNumber="1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G22"/>
  <sheetViews>
    <sheetView workbookViewId="0">
      <selection activeCell="A3" sqref="A3:E3"/>
    </sheetView>
  </sheetViews>
  <sheetFormatPr defaultColWidth="9.1047619047619" defaultRowHeight="14.25" customHeight="1" outlineLevelCol="6"/>
  <cols>
    <col min="1" max="1" width="20.1047619047619" style="105" customWidth="1"/>
    <col min="2" max="2" width="44" style="105" customWidth="1"/>
    <col min="3" max="3" width="24.3333333333333" style="38" customWidth="1"/>
    <col min="4" max="4" width="16.552380952381" style="38" customWidth="1"/>
    <col min="5" max="7" width="24.3333333333333" style="38" customWidth="1"/>
    <col min="8" max="8" width="9.1047619047619" style="28" customWidth="1"/>
    <col min="9" max="16384" width="9.1047619047619" style="28"/>
  </cols>
  <sheetData>
    <row r="1" ht="12" customHeight="1" spans="4:7">
      <c r="D1" s="158"/>
      <c r="F1" s="39"/>
      <c r="G1" s="39"/>
    </row>
    <row r="2" ht="39" customHeight="1" spans="1:7">
      <c r="A2" s="159" t="s">
        <v>164</v>
      </c>
      <c r="B2" s="159"/>
      <c r="C2" s="159"/>
      <c r="D2" s="159"/>
      <c r="E2" s="159"/>
      <c r="F2" s="159"/>
      <c r="G2" s="159"/>
    </row>
    <row r="3" s="56" customFormat="1" ht="24" customHeight="1" spans="1:7">
      <c r="A3" s="31" t="s">
        <v>1</v>
      </c>
      <c r="B3" s="139"/>
      <c r="F3" s="103"/>
      <c r="G3" s="103" t="s">
        <v>55</v>
      </c>
    </row>
    <row r="4" ht="20.25" customHeight="1" spans="1:7">
      <c r="A4" s="160" t="s">
        <v>165</v>
      </c>
      <c r="B4" s="161"/>
      <c r="C4" s="162" t="s">
        <v>58</v>
      </c>
      <c r="D4" s="46" t="s">
        <v>76</v>
      </c>
      <c r="E4" s="47"/>
      <c r="F4" s="73"/>
      <c r="G4" s="163" t="s">
        <v>77</v>
      </c>
    </row>
    <row r="5" ht="20.25" customHeight="1" spans="1:7">
      <c r="A5" s="114" t="s">
        <v>74</v>
      </c>
      <c r="B5" s="114" t="s">
        <v>75</v>
      </c>
      <c r="C5" s="164"/>
      <c r="D5" s="48" t="s">
        <v>60</v>
      </c>
      <c r="E5" s="165" t="s">
        <v>166</v>
      </c>
      <c r="F5" s="165" t="s">
        <v>167</v>
      </c>
      <c r="G5" s="165"/>
    </row>
    <row r="6" ht="13.5" customHeight="1" spans="1:7">
      <c r="A6" s="114" t="s">
        <v>168</v>
      </c>
      <c r="B6" s="114" t="s">
        <v>169</v>
      </c>
      <c r="C6" s="114" t="s">
        <v>170</v>
      </c>
      <c r="D6" s="166" t="s">
        <v>171</v>
      </c>
      <c r="E6" s="167" t="s">
        <v>172</v>
      </c>
      <c r="F6" s="167" t="s">
        <v>173</v>
      </c>
      <c r="G6" s="168">
        <v>7</v>
      </c>
    </row>
    <row r="7" s="91" customFormat="1" ht="18.75" customHeight="1" spans="1:7">
      <c r="A7" s="72" t="s">
        <v>84</v>
      </c>
      <c r="B7" s="72" t="s">
        <v>85</v>
      </c>
      <c r="C7" s="117">
        <f t="shared" ref="C7:C22" si="0">D7</f>
        <v>21.353761</v>
      </c>
      <c r="D7" s="141">
        <f t="shared" ref="D7:D22" si="1">E7+F7</f>
        <v>21.353761</v>
      </c>
      <c r="E7" s="141">
        <f>213537.61/10000</f>
        <v>21.353761</v>
      </c>
      <c r="F7" s="141"/>
      <c r="G7" s="141"/>
    </row>
    <row r="8" s="91" customFormat="1" ht="18.75" customHeight="1" spans="1:7">
      <c r="A8" s="72" t="s">
        <v>86</v>
      </c>
      <c r="B8" s="72" t="s">
        <v>87</v>
      </c>
      <c r="C8" s="117">
        <f t="shared" si="0"/>
        <v>20.490896</v>
      </c>
      <c r="D8" s="141">
        <f t="shared" si="1"/>
        <v>20.490896</v>
      </c>
      <c r="E8" s="141">
        <f>204908.96/10000</f>
        <v>20.490896</v>
      </c>
      <c r="F8" s="141"/>
      <c r="G8" s="141"/>
    </row>
    <row r="9" s="91" customFormat="1" ht="18.75" customHeight="1" spans="1:7">
      <c r="A9" s="72" t="s">
        <v>88</v>
      </c>
      <c r="B9" s="72" t="s">
        <v>89</v>
      </c>
      <c r="C9" s="117">
        <f t="shared" si="0"/>
        <v>20.490896</v>
      </c>
      <c r="D9" s="141">
        <f t="shared" si="1"/>
        <v>20.490896</v>
      </c>
      <c r="E9" s="141">
        <f>204908.96/10000</f>
        <v>20.490896</v>
      </c>
      <c r="F9" s="141"/>
      <c r="G9" s="141"/>
    </row>
    <row r="10" s="91" customFormat="1" ht="18.75" customHeight="1" spans="1:7">
      <c r="A10" s="72" t="s">
        <v>90</v>
      </c>
      <c r="B10" s="72" t="s">
        <v>91</v>
      </c>
      <c r="C10" s="117">
        <f t="shared" si="0"/>
        <v>0.862865</v>
      </c>
      <c r="D10" s="141">
        <f t="shared" si="1"/>
        <v>0.862865</v>
      </c>
      <c r="E10" s="141">
        <f>8628.65/10000</f>
        <v>0.862865</v>
      </c>
      <c r="F10" s="141"/>
      <c r="G10" s="141"/>
    </row>
    <row r="11" s="91" customFormat="1" ht="18.75" customHeight="1" spans="1:7">
      <c r="A11" s="72" t="s">
        <v>92</v>
      </c>
      <c r="B11" s="72" t="s">
        <v>93</v>
      </c>
      <c r="C11" s="117">
        <f t="shared" si="0"/>
        <v>0.862865</v>
      </c>
      <c r="D11" s="141">
        <f t="shared" si="1"/>
        <v>0.862865</v>
      </c>
      <c r="E11" s="141">
        <f>8628.65/10000</f>
        <v>0.862865</v>
      </c>
      <c r="F11" s="141"/>
      <c r="G11" s="141"/>
    </row>
    <row r="12" s="91" customFormat="1" ht="18.75" customHeight="1" spans="1:7">
      <c r="A12" s="72" t="s">
        <v>94</v>
      </c>
      <c r="B12" s="72" t="s">
        <v>95</v>
      </c>
      <c r="C12" s="117">
        <f t="shared" si="0"/>
        <v>13.192106</v>
      </c>
      <c r="D12" s="141">
        <f t="shared" si="1"/>
        <v>13.192106</v>
      </c>
      <c r="E12" s="141">
        <f>131921.06/10000</f>
        <v>13.192106</v>
      </c>
      <c r="F12" s="141"/>
      <c r="G12" s="141"/>
    </row>
    <row r="13" s="91" customFormat="1" ht="18.75" customHeight="1" spans="1:7">
      <c r="A13" s="72" t="s">
        <v>96</v>
      </c>
      <c r="B13" s="72" t="s">
        <v>97</v>
      </c>
      <c r="C13" s="117">
        <f t="shared" si="0"/>
        <v>13.192106</v>
      </c>
      <c r="D13" s="141">
        <f t="shared" si="1"/>
        <v>13.192106</v>
      </c>
      <c r="E13" s="141">
        <f>131921.06/10000</f>
        <v>13.192106</v>
      </c>
      <c r="F13" s="141"/>
      <c r="G13" s="141"/>
    </row>
    <row r="14" s="91" customFormat="1" ht="18.75" customHeight="1" spans="1:7">
      <c r="A14" s="72" t="s">
        <v>98</v>
      </c>
      <c r="B14" s="72" t="s">
        <v>99</v>
      </c>
      <c r="C14" s="117">
        <f t="shared" si="0"/>
        <v>12.32664</v>
      </c>
      <c r="D14" s="141">
        <f t="shared" si="1"/>
        <v>12.32664</v>
      </c>
      <c r="E14" s="141">
        <f>123266.4/10000</f>
        <v>12.32664</v>
      </c>
      <c r="F14" s="141"/>
      <c r="G14" s="141"/>
    </row>
    <row r="15" s="91" customFormat="1" ht="18.75" customHeight="1" spans="1:7">
      <c r="A15" s="72" t="s">
        <v>100</v>
      </c>
      <c r="B15" s="72" t="s">
        <v>101</v>
      </c>
      <c r="C15" s="117">
        <f t="shared" si="0"/>
        <v>0.86</v>
      </c>
      <c r="D15" s="141">
        <f t="shared" si="1"/>
        <v>0.86</v>
      </c>
      <c r="E15" s="141">
        <v>0.86</v>
      </c>
      <c r="F15" s="141"/>
      <c r="G15" s="141"/>
    </row>
    <row r="16" s="91" customFormat="1" ht="18.75" customHeight="1" spans="1:7">
      <c r="A16" s="72" t="s">
        <v>102</v>
      </c>
      <c r="B16" s="72" t="s">
        <v>103</v>
      </c>
      <c r="C16" s="117">
        <f t="shared" si="0"/>
        <v>171.966664</v>
      </c>
      <c r="D16" s="141">
        <f t="shared" si="1"/>
        <v>171.966664</v>
      </c>
      <c r="E16" s="141">
        <f t="shared" ref="E16:E18" si="2">1532681/10000</f>
        <v>153.2681</v>
      </c>
      <c r="F16" s="141">
        <f>186985.64/10000</f>
        <v>18.698564</v>
      </c>
      <c r="G16" s="141"/>
    </row>
    <row r="17" s="91" customFormat="1" ht="18.75" customHeight="1" spans="1:7">
      <c r="A17" s="72" t="s">
        <v>104</v>
      </c>
      <c r="B17" s="72" t="s">
        <v>105</v>
      </c>
      <c r="C17" s="117">
        <f t="shared" si="0"/>
        <v>171.9681</v>
      </c>
      <c r="D17" s="141">
        <f t="shared" si="1"/>
        <v>171.9681</v>
      </c>
      <c r="E17" s="141">
        <f t="shared" si="2"/>
        <v>153.2681</v>
      </c>
      <c r="F17" s="141">
        <v>18.7</v>
      </c>
      <c r="G17" s="141"/>
    </row>
    <row r="18" s="91" customFormat="1" ht="18.75" customHeight="1" spans="1:7">
      <c r="A18" s="72" t="s">
        <v>106</v>
      </c>
      <c r="B18" s="72" t="s">
        <v>107</v>
      </c>
      <c r="C18" s="117">
        <f t="shared" si="0"/>
        <v>171.9681</v>
      </c>
      <c r="D18" s="141">
        <f t="shared" si="1"/>
        <v>171.9681</v>
      </c>
      <c r="E18" s="141">
        <f t="shared" si="2"/>
        <v>153.2681</v>
      </c>
      <c r="F18" s="141">
        <v>18.7</v>
      </c>
      <c r="G18" s="141"/>
    </row>
    <row r="19" s="91" customFormat="1" ht="18.75" customHeight="1" spans="1:7">
      <c r="A19" s="72" t="s">
        <v>108</v>
      </c>
      <c r="B19" s="72" t="s">
        <v>109</v>
      </c>
      <c r="C19" s="117">
        <f t="shared" si="0"/>
        <v>14.791968</v>
      </c>
      <c r="D19" s="141">
        <f t="shared" si="1"/>
        <v>14.791968</v>
      </c>
      <c r="E19" s="141">
        <f t="shared" ref="E19:E21" si="3">147919.68/10000</f>
        <v>14.791968</v>
      </c>
      <c r="F19" s="141"/>
      <c r="G19" s="141"/>
    </row>
    <row r="20" s="91" customFormat="1" ht="18.75" customHeight="1" spans="1:7">
      <c r="A20" s="72" t="s">
        <v>110</v>
      </c>
      <c r="B20" s="72" t="s">
        <v>111</v>
      </c>
      <c r="C20" s="117">
        <f t="shared" si="0"/>
        <v>14.791968</v>
      </c>
      <c r="D20" s="141">
        <f t="shared" si="1"/>
        <v>14.791968</v>
      </c>
      <c r="E20" s="141">
        <f t="shared" si="3"/>
        <v>14.791968</v>
      </c>
      <c r="F20" s="141"/>
      <c r="G20" s="141"/>
    </row>
    <row r="21" s="91" customFormat="1" ht="18.75" customHeight="1" spans="1:7">
      <c r="A21" s="72" t="s">
        <v>112</v>
      </c>
      <c r="B21" s="72" t="s">
        <v>113</v>
      </c>
      <c r="C21" s="117">
        <f t="shared" si="0"/>
        <v>14.791968</v>
      </c>
      <c r="D21" s="141">
        <f t="shared" si="1"/>
        <v>14.791968</v>
      </c>
      <c r="E21" s="141">
        <f t="shared" si="3"/>
        <v>14.791968</v>
      </c>
      <c r="F21" s="141"/>
      <c r="G21" s="141"/>
    </row>
    <row r="22" s="91" customFormat="1" ht="18" customHeight="1" spans="1:7">
      <c r="A22" s="46" t="s">
        <v>114</v>
      </c>
      <c r="B22" s="73"/>
      <c r="C22" s="117">
        <f t="shared" si="0"/>
        <v>221.3</v>
      </c>
      <c r="D22" s="141">
        <f t="shared" si="1"/>
        <v>221.3</v>
      </c>
      <c r="E22" s="117">
        <v>202.6</v>
      </c>
      <c r="F22" s="117">
        <v>18.7</v>
      </c>
      <c r="G22" s="117"/>
    </row>
  </sheetData>
  <mergeCells count="7">
    <mergeCell ref="A2:G2"/>
    <mergeCell ref="A3:E3"/>
    <mergeCell ref="A4:B4"/>
    <mergeCell ref="D4:F4"/>
    <mergeCell ref="A22:B22"/>
    <mergeCell ref="C4:C5"/>
    <mergeCell ref="G4:G5"/>
  </mergeCells>
  <printOptions horizontalCentered="1"/>
  <pageMargins left="0.308333333333333" right="0.308333333333333" top="0.408333333333333" bottom="0.408333333333333" header="0.25" footer="0.25"/>
  <pageSetup paperSize="9" scale="79" orientation="landscape" useFirstPageNumber="1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J8"/>
  <sheetViews>
    <sheetView workbookViewId="0">
      <selection activeCell="A3" sqref="A3:D3"/>
    </sheetView>
  </sheetViews>
  <sheetFormatPr defaultColWidth="9.1047619047619" defaultRowHeight="14.25" customHeight="1" outlineLevelRow="7"/>
  <cols>
    <col min="1" max="2" width="27.447619047619" style="148" customWidth="1"/>
    <col min="3" max="3" width="17.3333333333333" style="149" customWidth="1"/>
    <col min="4" max="5" width="26.3333333333333" style="150" customWidth="1"/>
    <col min="6" max="6" width="18.6666666666667" style="150" customWidth="1"/>
    <col min="7" max="7" width="9.1047619047619" style="28" customWidth="1"/>
    <col min="8" max="16384" width="9.1047619047619" style="28"/>
  </cols>
  <sheetData>
    <row r="1" ht="12" customHeight="1" spans="1:6">
      <c r="A1" s="151"/>
      <c r="B1" s="151"/>
      <c r="C1" s="59"/>
      <c r="D1" s="38"/>
      <c r="E1" s="38"/>
      <c r="F1" s="152"/>
    </row>
    <row r="2" ht="36" customHeight="1" spans="1:6">
      <c r="A2" s="109" t="s">
        <v>174</v>
      </c>
      <c r="B2" s="109"/>
      <c r="C2" s="109"/>
      <c r="D2" s="109"/>
      <c r="E2" s="109"/>
      <c r="F2" s="109"/>
    </row>
    <row r="3" s="56" customFormat="1" ht="24" customHeight="1" spans="1:6">
      <c r="A3" s="31" t="s">
        <v>1</v>
      </c>
      <c r="B3" s="153"/>
      <c r="C3" s="43"/>
      <c r="F3" s="146" t="s">
        <v>175</v>
      </c>
    </row>
    <row r="4" s="147" customFormat="1" ht="19.5" customHeight="1" spans="1:6">
      <c r="A4" s="62" t="s">
        <v>176</v>
      </c>
      <c r="B4" s="45" t="s">
        <v>177</v>
      </c>
      <c r="C4" s="46" t="s">
        <v>178</v>
      </c>
      <c r="D4" s="47"/>
      <c r="E4" s="73"/>
      <c r="F4" s="45" t="s">
        <v>179</v>
      </c>
    </row>
    <row r="5" s="147" customFormat="1" ht="19.5" customHeight="1" spans="1:6">
      <c r="A5" s="68"/>
      <c r="B5" s="48"/>
      <c r="C5" s="24" t="s">
        <v>60</v>
      </c>
      <c r="D5" s="24" t="s">
        <v>180</v>
      </c>
      <c r="E5" s="24" t="s">
        <v>181</v>
      </c>
      <c r="F5" s="48"/>
    </row>
    <row r="6" s="147" customFormat="1" ht="18.75" customHeight="1" spans="1:6">
      <c r="A6" s="154">
        <v>1</v>
      </c>
      <c r="B6" s="154">
        <v>2</v>
      </c>
      <c r="C6" s="155">
        <v>3</v>
      </c>
      <c r="D6" s="154">
        <v>4</v>
      </c>
      <c r="E6" s="154">
        <v>5</v>
      </c>
      <c r="F6" s="154">
        <v>6</v>
      </c>
    </row>
    <row r="7" ht="18.75" customHeight="1" spans="1:6">
      <c r="A7" s="156"/>
      <c r="B7" s="156"/>
      <c r="C7" s="157"/>
      <c r="D7" s="156"/>
      <c r="E7" s="156"/>
      <c r="F7" s="156"/>
    </row>
    <row r="8" s="27" customFormat="1" ht="27" customHeight="1" spans="1:10">
      <c r="A8" s="32" t="s">
        <v>182</v>
      </c>
      <c r="B8" s="32"/>
      <c r="C8" s="32"/>
      <c r="D8" s="32"/>
      <c r="E8" s="32"/>
      <c r="F8" s="26"/>
      <c r="G8" s="32"/>
      <c r="H8" s="26"/>
      <c r="I8" s="26"/>
      <c r="J8" s="32"/>
    </row>
  </sheetData>
  <mergeCells count="6">
    <mergeCell ref="A2:F2"/>
    <mergeCell ref="A3:D3"/>
    <mergeCell ref="C4:E4"/>
    <mergeCell ref="A4:A5"/>
    <mergeCell ref="B4:B5"/>
    <mergeCell ref="F4:F5"/>
  </mergeCells>
  <printOptions horizontalCentered="1"/>
  <pageMargins left="0.308333333333333" right="0.308333333333333" top="0.408333333333333" bottom="0.408333333333333" header="0.25" footer="0.25"/>
  <pageSetup paperSize="9" scale="98" orientation="landscape" useFirstPageNumber="1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U24"/>
  <sheetViews>
    <sheetView workbookViewId="0">
      <selection activeCell="J26" sqref="J26"/>
    </sheetView>
  </sheetViews>
  <sheetFormatPr defaultColWidth="9.1047619047619" defaultRowHeight="14.25" customHeight="1"/>
  <cols>
    <col min="1" max="2" width="14.8952380952381" style="105" customWidth="1"/>
    <col min="3" max="3" width="23" style="105" customWidth="1"/>
    <col min="4" max="5" width="15.1047619047619" style="105" customWidth="1"/>
    <col min="6" max="7" width="14.3333333333333" style="105" customWidth="1"/>
    <col min="8" max="9" width="12.1047619047619" style="59" customWidth="1"/>
    <col min="10" max="10" width="14.552380952381" style="59" customWidth="1"/>
    <col min="11" max="21" width="12.1047619047619" style="59" customWidth="1"/>
    <col min="22" max="22" width="9.1047619047619" style="28" customWidth="1"/>
    <col min="23" max="16384" width="9.1047619047619" style="28"/>
  </cols>
  <sheetData>
    <row r="1" ht="12" customHeight="1" spans="21:21">
      <c r="U1" s="145"/>
    </row>
    <row r="2" ht="39" customHeight="1" spans="1:21">
      <c r="A2" s="138" t="s">
        <v>183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</row>
    <row r="3" s="56" customFormat="1" ht="24" customHeight="1" spans="1:21">
      <c r="A3" s="31" t="s">
        <v>1</v>
      </c>
      <c r="B3" s="139"/>
      <c r="C3" s="139"/>
      <c r="D3" s="139"/>
      <c r="E3" s="139"/>
      <c r="F3" s="139"/>
      <c r="G3" s="139"/>
      <c r="O3" s="61"/>
      <c r="P3" s="61"/>
      <c r="Q3" s="61"/>
      <c r="R3" s="61"/>
      <c r="S3" s="61"/>
      <c r="T3" s="61"/>
      <c r="U3" s="146" t="s">
        <v>55</v>
      </c>
    </row>
    <row r="4" ht="13.5" customHeight="1" spans="1:21">
      <c r="A4" s="112" t="s">
        <v>184</v>
      </c>
      <c r="B4" s="112" t="s">
        <v>185</v>
      </c>
      <c r="C4" s="112" t="s">
        <v>186</v>
      </c>
      <c r="D4" s="112" t="s">
        <v>187</v>
      </c>
      <c r="E4" s="112" t="s">
        <v>188</v>
      </c>
      <c r="F4" s="112" t="s">
        <v>189</v>
      </c>
      <c r="G4" s="112" t="s">
        <v>190</v>
      </c>
      <c r="H4" s="131" t="s">
        <v>191</v>
      </c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9"/>
    </row>
    <row r="5" ht="13.5" customHeight="1" spans="1:21">
      <c r="A5" s="113"/>
      <c r="B5" s="113"/>
      <c r="C5" s="113"/>
      <c r="D5" s="113"/>
      <c r="E5" s="113"/>
      <c r="F5" s="113"/>
      <c r="G5" s="113"/>
      <c r="H5" s="62" t="s">
        <v>192</v>
      </c>
      <c r="I5" s="131" t="s">
        <v>193</v>
      </c>
      <c r="J5" s="82"/>
      <c r="K5" s="82"/>
      <c r="L5" s="82"/>
      <c r="M5" s="82"/>
      <c r="N5" s="89"/>
      <c r="O5" s="62" t="s">
        <v>64</v>
      </c>
      <c r="P5" s="131" t="s">
        <v>70</v>
      </c>
      <c r="Q5" s="82"/>
      <c r="R5" s="82"/>
      <c r="S5" s="82"/>
      <c r="T5" s="82"/>
      <c r="U5" s="89"/>
    </row>
    <row r="6" ht="13.5" customHeight="1" spans="1:21">
      <c r="A6" s="113"/>
      <c r="B6" s="113"/>
      <c r="C6" s="113"/>
      <c r="D6" s="113"/>
      <c r="E6" s="113"/>
      <c r="F6" s="113"/>
      <c r="G6" s="113"/>
      <c r="H6" s="65"/>
      <c r="I6" s="131" t="s">
        <v>194</v>
      </c>
      <c r="J6" s="89"/>
      <c r="K6" s="62" t="s">
        <v>195</v>
      </c>
      <c r="L6" s="62" t="s">
        <v>196</v>
      </c>
      <c r="M6" s="62" t="s">
        <v>197</v>
      </c>
      <c r="N6" s="62" t="s">
        <v>198</v>
      </c>
      <c r="O6" s="65"/>
      <c r="P6" s="62" t="s">
        <v>60</v>
      </c>
      <c r="Q6" s="62" t="s">
        <v>65</v>
      </c>
      <c r="R6" s="62" t="s">
        <v>66</v>
      </c>
      <c r="S6" s="62" t="s">
        <v>67</v>
      </c>
      <c r="T6" s="62" t="s">
        <v>68</v>
      </c>
      <c r="U6" s="62" t="s">
        <v>69</v>
      </c>
    </row>
    <row r="7" ht="27" customHeight="1" spans="1:21">
      <c r="A7" s="140"/>
      <c r="B7" s="140"/>
      <c r="C7" s="140"/>
      <c r="D7" s="140"/>
      <c r="E7" s="140"/>
      <c r="F7" s="140"/>
      <c r="G7" s="140"/>
      <c r="H7" s="68"/>
      <c r="I7" s="9" t="s">
        <v>60</v>
      </c>
      <c r="J7" s="9" t="s">
        <v>199</v>
      </c>
      <c r="K7" s="68"/>
      <c r="L7" s="68"/>
      <c r="M7" s="68"/>
      <c r="N7" s="68"/>
      <c r="O7" s="68"/>
      <c r="P7" s="68"/>
      <c r="Q7" s="68"/>
      <c r="R7" s="68"/>
      <c r="S7" s="68"/>
      <c r="T7" s="68"/>
      <c r="U7" s="68"/>
    </row>
    <row r="8" ht="13.5" customHeight="1" spans="1:21">
      <c r="A8" s="114" t="s">
        <v>168</v>
      </c>
      <c r="B8" s="114" t="s">
        <v>169</v>
      </c>
      <c r="C8" s="114" t="s">
        <v>170</v>
      </c>
      <c r="D8" s="114" t="s">
        <v>171</v>
      </c>
      <c r="E8" s="114" t="s">
        <v>172</v>
      </c>
      <c r="F8" s="114" t="s">
        <v>173</v>
      </c>
      <c r="G8" s="114" t="s">
        <v>200</v>
      </c>
      <c r="H8" s="114" t="s">
        <v>201</v>
      </c>
      <c r="I8" s="114" t="s">
        <v>202</v>
      </c>
      <c r="J8" s="114" t="s">
        <v>203</v>
      </c>
      <c r="K8" s="114" t="s">
        <v>204</v>
      </c>
      <c r="L8" s="114" t="s">
        <v>205</v>
      </c>
      <c r="M8" s="114" t="s">
        <v>206</v>
      </c>
      <c r="N8" s="114" t="s">
        <v>207</v>
      </c>
      <c r="O8" s="114" t="s">
        <v>208</v>
      </c>
      <c r="P8" s="114" t="s">
        <v>209</v>
      </c>
      <c r="Q8" s="114" t="s">
        <v>210</v>
      </c>
      <c r="R8" s="114" t="s">
        <v>211</v>
      </c>
      <c r="S8" s="114" t="s">
        <v>212</v>
      </c>
      <c r="T8" s="114" t="s">
        <v>213</v>
      </c>
      <c r="U8" s="114" t="s">
        <v>214</v>
      </c>
    </row>
    <row r="9" s="91" customFormat="1" ht="22.5" spans="1:21">
      <c r="A9" s="72" t="s">
        <v>72</v>
      </c>
      <c r="B9" s="72" t="s">
        <v>215</v>
      </c>
      <c r="C9" s="72" t="s">
        <v>216</v>
      </c>
      <c r="D9" s="72" t="s">
        <v>106</v>
      </c>
      <c r="E9" s="72" t="s">
        <v>217</v>
      </c>
      <c r="F9" s="72" t="s">
        <v>218</v>
      </c>
      <c r="G9" s="72" t="s">
        <v>219</v>
      </c>
      <c r="H9" s="141">
        <v>57.6204</v>
      </c>
      <c r="I9" s="117">
        <v>57.6204</v>
      </c>
      <c r="J9" s="143"/>
      <c r="K9" s="143"/>
      <c r="L9" s="143"/>
      <c r="M9" s="117">
        <v>57.6204</v>
      </c>
      <c r="N9" s="143"/>
      <c r="O9" s="141"/>
      <c r="P9" s="117"/>
      <c r="Q9" s="141"/>
      <c r="R9" s="141"/>
      <c r="S9" s="143"/>
      <c r="T9" s="141"/>
      <c r="U9" s="141"/>
    </row>
    <row r="10" s="91" customFormat="1" ht="18" customHeight="1" spans="1:21">
      <c r="A10" s="142"/>
      <c r="B10" s="142"/>
      <c r="C10" s="142"/>
      <c r="D10" s="142"/>
      <c r="E10" s="142"/>
      <c r="F10" s="72" t="s">
        <v>220</v>
      </c>
      <c r="G10" s="72" t="s">
        <v>221</v>
      </c>
      <c r="H10" s="141">
        <v>28.272</v>
      </c>
      <c r="I10" s="117">
        <v>28.272</v>
      </c>
      <c r="J10" s="144"/>
      <c r="K10" s="144"/>
      <c r="L10" s="144"/>
      <c r="M10" s="117">
        <v>28.272</v>
      </c>
      <c r="N10" s="144"/>
      <c r="O10" s="141"/>
      <c r="P10" s="117"/>
      <c r="Q10" s="141"/>
      <c r="R10" s="141"/>
      <c r="S10" s="144"/>
      <c r="T10" s="141"/>
      <c r="U10" s="141"/>
    </row>
    <row r="11" s="91" customFormat="1" ht="18" customHeight="1" spans="1:21">
      <c r="A11" s="142"/>
      <c r="B11" s="142"/>
      <c r="C11" s="142"/>
      <c r="D11" s="142"/>
      <c r="E11" s="142"/>
      <c r="F11" s="72" t="s">
        <v>222</v>
      </c>
      <c r="G11" s="72" t="s">
        <v>223</v>
      </c>
      <c r="H11" s="141">
        <v>4.8017</v>
      </c>
      <c r="I11" s="117">
        <v>4.8017</v>
      </c>
      <c r="J11" s="144"/>
      <c r="K11" s="144"/>
      <c r="L11" s="144"/>
      <c r="M11" s="117">
        <v>4.8017</v>
      </c>
      <c r="N11" s="144"/>
      <c r="O11" s="141"/>
      <c r="P11" s="117"/>
      <c r="Q11" s="141"/>
      <c r="R11" s="141"/>
      <c r="S11" s="144"/>
      <c r="T11" s="141"/>
      <c r="U11" s="141"/>
    </row>
    <row r="12" s="91" customFormat="1" ht="18" customHeight="1" spans="1:21">
      <c r="A12" s="142"/>
      <c r="B12" s="142"/>
      <c r="C12" s="142"/>
      <c r="D12" s="142"/>
      <c r="E12" s="142"/>
      <c r="F12" s="72" t="s">
        <v>224</v>
      </c>
      <c r="G12" s="72" t="s">
        <v>225</v>
      </c>
      <c r="H12" s="141">
        <v>62.574</v>
      </c>
      <c r="I12" s="117">
        <v>62.574</v>
      </c>
      <c r="J12" s="144"/>
      <c r="K12" s="144"/>
      <c r="L12" s="144"/>
      <c r="M12" s="117">
        <v>62.574</v>
      </c>
      <c r="N12" s="144"/>
      <c r="O12" s="141"/>
      <c r="P12" s="117"/>
      <c r="Q12" s="141"/>
      <c r="R12" s="141"/>
      <c r="S12" s="144"/>
      <c r="T12" s="141"/>
      <c r="U12" s="141"/>
    </row>
    <row r="13" s="91" customFormat="1" ht="18" customHeight="1" spans="1:21">
      <c r="A13" s="142"/>
      <c r="B13" s="72" t="s">
        <v>226</v>
      </c>
      <c r="C13" s="72" t="s">
        <v>227</v>
      </c>
      <c r="D13" s="72" t="s">
        <v>100</v>
      </c>
      <c r="E13" s="72" t="s">
        <v>228</v>
      </c>
      <c r="F13" s="72" t="s">
        <v>229</v>
      </c>
      <c r="G13" s="72" t="s">
        <v>230</v>
      </c>
      <c r="H13" s="141">
        <v>0.3724</v>
      </c>
      <c r="I13" s="117">
        <v>0.3724</v>
      </c>
      <c r="J13" s="144"/>
      <c r="K13" s="144"/>
      <c r="L13" s="144"/>
      <c r="M13" s="117">
        <v>0.3724</v>
      </c>
      <c r="N13" s="144"/>
      <c r="O13" s="141"/>
      <c r="P13" s="117"/>
      <c r="Q13" s="141"/>
      <c r="R13" s="141"/>
      <c r="S13" s="144"/>
      <c r="T13" s="141"/>
      <c r="U13" s="141"/>
    </row>
    <row r="14" s="91" customFormat="1" ht="18" customHeight="1" spans="1:21">
      <c r="A14" s="142"/>
      <c r="B14" s="72" t="s">
        <v>231</v>
      </c>
      <c r="C14" s="72" t="s">
        <v>232</v>
      </c>
      <c r="D14" s="72" t="s">
        <v>100</v>
      </c>
      <c r="E14" s="72" t="s">
        <v>228</v>
      </c>
      <c r="F14" s="72" t="s">
        <v>229</v>
      </c>
      <c r="G14" s="72" t="s">
        <v>230</v>
      </c>
      <c r="H14" s="141">
        <v>0.493066</v>
      </c>
      <c r="I14" s="117">
        <v>0.493066</v>
      </c>
      <c r="J14" s="144"/>
      <c r="K14" s="144"/>
      <c r="L14" s="144"/>
      <c r="M14" s="117">
        <v>0.493066</v>
      </c>
      <c r="N14" s="144"/>
      <c r="O14" s="141"/>
      <c r="P14" s="117"/>
      <c r="Q14" s="141"/>
      <c r="R14" s="141"/>
      <c r="S14" s="144"/>
      <c r="T14" s="141"/>
      <c r="U14" s="141"/>
    </row>
    <row r="15" s="91" customFormat="1" ht="18" customHeight="1" spans="1:21">
      <c r="A15" s="142"/>
      <c r="B15" s="142"/>
      <c r="C15" s="142"/>
      <c r="D15" s="72" t="s">
        <v>98</v>
      </c>
      <c r="E15" s="72" t="s">
        <v>233</v>
      </c>
      <c r="F15" s="72" t="s">
        <v>234</v>
      </c>
      <c r="G15" s="72" t="s">
        <v>235</v>
      </c>
      <c r="H15" s="141">
        <v>12.32664</v>
      </c>
      <c r="I15" s="117">
        <v>12.32664</v>
      </c>
      <c r="J15" s="144"/>
      <c r="K15" s="144"/>
      <c r="L15" s="144"/>
      <c r="M15" s="117">
        <v>12.32664</v>
      </c>
      <c r="N15" s="144"/>
      <c r="O15" s="141"/>
      <c r="P15" s="117"/>
      <c r="Q15" s="141"/>
      <c r="R15" s="141"/>
      <c r="S15" s="144"/>
      <c r="T15" s="141"/>
      <c r="U15" s="141"/>
    </row>
    <row r="16" s="91" customFormat="1" ht="18" customHeight="1" spans="1:21">
      <c r="A16" s="142"/>
      <c r="B16" s="72" t="s">
        <v>236</v>
      </c>
      <c r="C16" s="72" t="s">
        <v>237</v>
      </c>
      <c r="D16" s="72" t="s">
        <v>92</v>
      </c>
      <c r="E16" s="72" t="s">
        <v>238</v>
      </c>
      <c r="F16" s="72" t="s">
        <v>229</v>
      </c>
      <c r="G16" s="72" t="s">
        <v>230</v>
      </c>
      <c r="H16" s="141">
        <v>0.862865</v>
      </c>
      <c r="I16" s="117">
        <v>0.862865</v>
      </c>
      <c r="J16" s="144"/>
      <c r="K16" s="144"/>
      <c r="L16" s="144"/>
      <c r="M16" s="117">
        <v>0.862865</v>
      </c>
      <c r="N16" s="144"/>
      <c r="O16" s="141"/>
      <c r="P16" s="117"/>
      <c r="Q16" s="141"/>
      <c r="R16" s="141"/>
      <c r="S16" s="144"/>
      <c r="T16" s="141"/>
      <c r="U16" s="141"/>
    </row>
    <row r="17" s="91" customFormat="1" ht="18" customHeight="1" spans="1:21">
      <c r="A17" s="142"/>
      <c r="B17" s="72" t="s">
        <v>239</v>
      </c>
      <c r="C17" s="72" t="s">
        <v>240</v>
      </c>
      <c r="D17" s="72" t="s">
        <v>88</v>
      </c>
      <c r="E17" s="72" t="s">
        <v>241</v>
      </c>
      <c r="F17" s="72" t="s">
        <v>242</v>
      </c>
      <c r="G17" s="72" t="s">
        <v>243</v>
      </c>
      <c r="H17" s="141">
        <v>20.490896</v>
      </c>
      <c r="I17" s="117">
        <v>20.490896</v>
      </c>
      <c r="J17" s="144"/>
      <c r="K17" s="144"/>
      <c r="L17" s="144"/>
      <c r="M17" s="117">
        <v>20.490896</v>
      </c>
      <c r="N17" s="144"/>
      <c r="O17" s="141"/>
      <c r="P17" s="117"/>
      <c r="Q17" s="141"/>
      <c r="R17" s="141"/>
      <c r="S17" s="144"/>
      <c r="T17" s="141"/>
      <c r="U17" s="141"/>
    </row>
    <row r="18" s="91" customFormat="1" ht="18" customHeight="1" spans="1:21">
      <c r="A18" s="142"/>
      <c r="B18" s="72" t="s">
        <v>244</v>
      </c>
      <c r="C18" s="72" t="s">
        <v>245</v>
      </c>
      <c r="D18" s="72" t="s">
        <v>112</v>
      </c>
      <c r="E18" s="72" t="s">
        <v>246</v>
      </c>
      <c r="F18" s="72" t="s">
        <v>247</v>
      </c>
      <c r="G18" s="72" t="s">
        <v>246</v>
      </c>
      <c r="H18" s="141">
        <v>14.791968</v>
      </c>
      <c r="I18" s="117">
        <v>14.791968</v>
      </c>
      <c r="J18" s="144"/>
      <c r="K18" s="144"/>
      <c r="L18" s="144"/>
      <c r="M18" s="117">
        <v>14.791968</v>
      </c>
      <c r="N18" s="144"/>
      <c r="O18" s="141"/>
      <c r="P18" s="117"/>
      <c r="Q18" s="141"/>
      <c r="R18" s="141"/>
      <c r="S18" s="144"/>
      <c r="T18" s="141"/>
      <c r="U18" s="141"/>
    </row>
    <row r="19" s="91" customFormat="1" ht="18" customHeight="1" spans="1:21">
      <c r="A19" s="142"/>
      <c r="B19" s="72" t="s">
        <v>248</v>
      </c>
      <c r="C19" s="72" t="s">
        <v>249</v>
      </c>
      <c r="D19" s="72" t="s">
        <v>106</v>
      </c>
      <c r="E19" s="72" t="s">
        <v>217</v>
      </c>
      <c r="F19" s="72" t="s">
        <v>250</v>
      </c>
      <c r="G19" s="72" t="s">
        <v>249</v>
      </c>
      <c r="H19" s="141">
        <v>2.465328</v>
      </c>
      <c r="I19" s="117">
        <v>2.465328</v>
      </c>
      <c r="J19" s="144"/>
      <c r="K19" s="144"/>
      <c r="L19" s="144"/>
      <c r="M19" s="117">
        <v>2.465328</v>
      </c>
      <c r="N19" s="144"/>
      <c r="O19" s="141"/>
      <c r="P19" s="117"/>
      <c r="Q19" s="141"/>
      <c r="R19" s="141"/>
      <c r="S19" s="144"/>
      <c r="T19" s="141"/>
      <c r="U19" s="141"/>
    </row>
    <row r="20" s="91" customFormat="1" ht="18" customHeight="1" spans="1:21">
      <c r="A20" s="142"/>
      <c r="B20" s="72" t="s">
        <v>251</v>
      </c>
      <c r="C20" s="72" t="s">
        <v>252</v>
      </c>
      <c r="D20" s="72" t="s">
        <v>106</v>
      </c>
      <c r="E20" s="72" t="s">
        <v>217</v>
      </c>
      <c r="F20" s="72" t="s">
        <v>253</v>
      </c>
      <c r="G20" s="72" t="s">
        <v>252</v>
      </c>
      <c r="H20" s="141">
        <v>2.70926</v>
      </c>
      <c r="I20" s="117">
        <v>2.70926</v>
      </c>
      <c r="J20" s="144"/>
      <c r="K20" s="144"/>
      <c r="L20" s="144"/>
      <c r="M20" s="117">
        <v>2.70926</v>
      </c>
      <c r="N20" s="144"/>
      <c r="O20" s="141"/>
      <c r="P20" s="117"/>
      <c r="Q20" s="141"/>
      <c r="R20" s="141"/>
      <c r="S20" s="144"/>
      <c r="T20" s="141"/>
      <c r="U20" s="141"/>
    </row>
    <row r="21" s="91" customFormat="1" ht="18" customHeight="1" spans="1:21">
      <c r="A21" s="142"/>
      <c r="B21" s="72" t="s">
        <v>254</v>
      </c>
      <c r="C21" s="72" t="s">
        <v>255</v>
      </c>
      <c r="D21" s="72" t="s">
        <v>106</v>
      </c>
      <c r="E21" s="72" t="s">
        <v>217</v>
      </c>
      <c r="F21" s="72" t="s">
        <v>256</v>
      </c>
      <c r="G21" s="72" t="s">
        <v>255</v>
      </c>
      <c r="H21" s="141">
        <v>0.923976</v>
      </c>
      <c r="I21" s="117">
        <v>0.923976</v>
      </c>
      <c r="J21" s="144"/>
      <c r="K21" s="144"/>
      <c r="L21" s="144"/>
      <c r="M21" s="117">
        <v>0.923976</v>
      </c>
      <c r="N21" s="144"/>
      <c r="O21" s="141"/>
      <c r="P21" s="117"/>
      <c r="Q21" s="141"/>
      <c r="R21" s="141"/>
      <c r="S21" s="144"/>
      <c r="T21" s="141"/>
      <c r="U21" s="141"/>
    </row>
    <row r="22" s="91" customFormat="1" ht="18" customHeight="1" spans="1:21">
      <c r="A22" s="142"/>
      <c r="B22" s="72" t="s">
        <v>257</v>
      </c>
      <c r="C22" s="72" t="s">
        <v>258</v>
      </c>
      <c r="D22" s="72" t="s">
        <v>106</v>
      </c>
      <c r="E22" s="72" t="s">
        <v>217</v>
      </c>
      <c r="F22" s="72" t="s">
        <v>259</v>
      </c>
      <c r="G22" s="72" t="s">
        <v>260</v>
      </c>
      <c r="H22" s="141">
        <v>4</v>
      </c>
      <c r="I22" s="117">
        <v>4</v>
      </c>
      <c r="J22" s="144"/>
      <c r="K22" s="144"/>
      <c r="L22" s="144"/>
      <c r="M22" s="117">
        <v>4</v>
      </c>
      <c r="N22" s="144"/>
      <c r="O22" s="141"/>
      <c r="P22" s="117"/>
      <c r="Q22" s="141"/>
      <c r="R22" s="141"/>
      <c r="S22" s="144"/>
      <c r="T22" s="141"/>
      <c r="U22" s="141"/>
    </row>
    <row r="23" s="91" customFormat="1" ht="18" customHeight="1" spans="1:21">
      <c r="A23" s="142"/>
      <c r="B23" s="142"/>
      <c r="C23" s="142"/>
      <c r="D23" s="142"/>
      <c r="E23" s="142"/>
      <c r="F23" s="72" t="s">
        <v>261</v>
      </c>
      <c r="G23" s="72" t="s">
        <v>262</v>
      </c>
      <c r="H23" s="141">
        <v>8.6</v>
      </c>
      <c r="I23" s="117">
        <v>8.6</v>
      </c>
      <c r="J23" s="144"/>
      <c r="K23" s="144"/>
      <c r="L23" s="144"/>
      <c r="M23" s="117">
        <v>8.6</v>
      </c>
      <c r="N23" s="144"/>
      <c r="O23" s="141"/>
      <c r="P23" s="117"/>
      <c r="Q23" s="141"/>
      <c r="R23" s="141"/>
      <c r="S23" s="144"/>
      <c r="T23" s="141"/>
      <c r="U23" s="141"/>
    </row>
    <row r="24" s="91" customFormat="1" ht="18" customHeight="1" spans="1:21">
      <c r="A24" s="115" t="s">
        <v>114</v>
      </c>
      <c r="B24" s="116"/>
      <c r="C24" s="137"/>
      <c r="D24" s="137"/>
      <c r="E24" s="137"/>
      <c r="F24" s="137"/>
      <c r="G24" s="137"/>
      <c r="H24" s="117">
        <v>221.3</v>
      </c>
      <c r="I24" s="117">
        <v>221.3</v>
      </c>
      <c r="J24" s="71"/>
      <c r="K24" s="71"/>
      <c r="L24" s="71"/>
      <c r="M24" s="117">
        <f>2213044.99/10000</f>
        <v>221.304499</v>
      </c>
      <c r="N24" s="71"/>
      <c r="O24" s="117"/>
      <c r="P24" s="117"/>
      <c r="Q24" s="117"/>
      <c r="R24" s="117"/>
      <c r="S24" s="71"/>
      <c r="T24" s="117"/>
      <c r="U24" s="117"/>
    </row>
  </sheetData>
  <mergeCells count="26">
    <mergeCell ref="A2:U2"/>
    <mergeCell ref="A3:I3"/>
    <mergeCell ref="H4:U4"/>
    <mergeCell ref="I5:N5"/>
    <mergeCell ref="P5:U5"/>
    <mergeCell ref="I6:J6"/>
    <mergeCell ref="A24:B24"/>
    <mergeCell ref="A4:A7"/>
    <mergeCell ref="B4:B7"/>
    <mergeCell ref="C4:C7"/>
    <mergeCell ref="D4:D7"/>
    <mergeCell ref="E4:E7"/>
    <mergeCell ref="F4:F7"/>
    <mergeCell ref="G4:G7"/>
    <mergeCell ref="H5:H7"/>
    <mergeCell ref="K6:K7"/>
    <mergeCell ref="L6:L7"/>
    <mergeCell ref="M6:M7"/>
    <mergeCell ref="N6:N7"/>
    <mergeCell ref="O5:O7"/>
    <mergeCell ref="P6:P7"/>
    <mergeCell ref="Q6:Q7"/>
    <mergeCell ref="R6:R7"/>
    <mergeCell ref="S6:S7"/>
    <mergeCell ref="T6:T7"/>
    <mergeCell ref="U6:U7"/>
  </mergeCells>
  <printOptions horizontalCentered="1"/>
  <pageMargins left="0.308333333333333" right="0.308333333333333" top="0.408333333333333" bottom="0.408333333333333" header="0.25" footer="0.25"/>
  <pageSetup paperSize="9" scale="51" orientation="landscape" useFirstPageNumber="1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AC26"/>
  <sheetViews>
    <sheetView workbookViewId="0">
      <selection activeCell="K16" sqref="K16"/>
    </sheetView>
  </sheetViews>
  <sheetFormatPr defaultColWidth="9.1047619047619" defaultRowHeight="14.25" customHeight="1"/>
  <cols>
    <col min="1" max="4" width="10.3333333333333" style="38" customWidth="1"/>
    <col min="5" max="5" width="11.1047619047619" style="38" customWidth="1"/>
    <col min="6" max="6" width="10" style="38" customWidth="1"/>
    <col min="7" max="7" width="9.8952380952381" style="38" customWidth="1"/>
    <col min="8" max="8" width="10.1047619047619" style="38" customWidth="1"/>
    <col min="9" max="9" width="9.33333333333333" style="38" customWidth="1"/>
    <col min="10" max="10" width="9.66666666666667" style="38" customWidth="1"/>
    <col min="11" max="11" width="9.33333333333333" style="38" customWidth="1"/>
    <col min="12" max="12" width="10.6666666666667" style="38" customWidth="1"/>
    <col min="13" max="15" width="11.1047619047619" style="38" customWidth="1"/>
    <col min="16" max="16" width="12.8952380952381" style="28" customWidth="1"/>
    <col min="17" max="17" width="12.1047619047619" style="38" customWidth="1"/>
    <col min="18" max="18" width="10" style="38" customWidth="1"/>
    <col min="19" max="19" width="10.552380952381" style="38" customWidth="1"/>
    <col min="20" max="20" width="10.3333333333333" style="38" customWidth="1"/>
    <col min="21" max="21" width="10.447619047619" style="38" customWidth="1"/>
    <col min="22" max="23" width="11.1047619047619" style="38" customWidth="1"/>
    <col min="24" max="24" width="9.1047619047619" style="38" customWidth="1"/>
    <col min="25" max="25" width="10.3333333333333" style="38" customWidth="1"/>
    <col min="26" max="28" width="11.6666666666667" style="38" customWidth="1"/>
    <col min="29" max="29" width="10.3333333333333" style="38" customWidth="1"/>
    <col min="30" max="30" width="9.1047619047619" style="28" customWidth="1"/>
    <col min="31" max="16384" width="9.1047619047619" style="28"/>
  </cols>
  <sheetData>
    <row r="1" ht="13.5" customHeight="1" spans="5:29">
      <c r="E1" s="105"/>
      <c r="F1" s="105"/>
      <c r="G1" s="105"/>
      <c r="H1" s="105"/>
      <c r="P1" s="99"/>
      <c r="AC1" s="39"/>
    </row>
    <row r="2" ht="51.75" customHeight="1" spans="1:29">
      <c r="A2" s="41" t="s">
        <v>263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</row>
    <row r="3" s="56" customFormat="1" ht="24" customHeight="1" spans="1:29">
      <c r="A3" s="31" t="s">
        <v>1</v>
      </c>
      <c r="B3" s="31"/>
      <c r="C3" s="7"/>
      <c r="D3" s="7"/>
      <c r="E3" s="7"/>
      <c r="F3" s="7"/>
      <c r="G3" s="7"/>
      <c r="H3" s="7"/>
      <c r="P3" s="130"/>
      <c r="AC3" s="103" t="s">
        <v>175</v>
      </c>
    </row>
    <row r="4" ht="15.75" customHeight="1" spans="1:29">
      <c r="A4" s="120" t="s">
        <v>264</v>
      </c>
      <c r="B4" s="120" t="s">
        <v>185</v>
      </c>
      <c r="C4" s="120" t="s">
        <v>186</v>
      </c>
      <c r="D4" s="120" t="s">
        <v>265</v>
      </c>
      <c r="E4" s="120" t="s">
        <v>187</v>
      </c>
      <c r="F4" s="120" t="s">
        <v>188</v>
      </c>
      <c r="G4" s="120" t="s">
        <v>266</v>
      </c>
      <c r="H4" s="120" t="s">
        <v>267</v>
      </c>
      <c r="I4" s="120" t="s">
        <v>58</v>
      </c>
      <c r="J4" s="46" t="s">
        <v>268</v>
      </c>
      <c r="K4" s="47"/>
      <c r="L4" s="47"/>
      <c r="M4" s="47"/>
      <c r="N4" s="47"/>
      <c r="O4" s="47"/>
      <c r="P4" s="47"/>
      <c r="Q4" s="47"/>
      <c r="R4" s="47"/>
      <c r="S4" s="73"/>
      <c r="T4" s="46" t="s">
        <v>269</v>
      </c>
      <c r="U4" s="47"/>
      <c r="V4" s="73"/>
      <c r="W4" s="62" t="s">
        <v>64</v>
      </c>
      <c r="X4" s="46" t="s">
        <v>70</v>
      </c>
      <c r="Y4" s="47"/>
      <c r="Z4" s="47"/>
      <c r="AA4" s="47"/>
      <c r="AB4" s="47"/>
      <c r="AC4" s="73"/>
    </row>
    <row r="5" ht="17.25" customHeight="1" spans="1:29">
      <c r="A5" s="121"/>
      <c r="B5" s="121"/>
      <c r="C5" s="121"/>
      <c r="D5" s="121"/>
      <c r="E5" s="121"/>
      <c r="F5" s="121"/>
      <c r="G5" s="121"/>
      <c r="H5" s="121"/>
      <c r="I5" s="121"/>
      <c r="J5" s="46" t="s">
        <v>61</v>
      </c>
      <c r="K5" s="47"/>
      <c r="L5" s="47"/>
      <c r="M5" s="47"/>
      <c r="N5" s="47"/>
      <c r="O5" s="47"/>
      <c r="P5" s="47"/>
      <c r="Q5" s="73"/>
      <c r="R5" s="62" t="s">
        <v>62</v>
      </c>
      <c r="S5" s="62" t="s">
        <v>63</v>
      </c>
      <c r="T5" s="62" t="s">
        <v>61</v>
      </c>
      <c r="U5" s="62" t="s">
        <v>62</v>
      </c>
      <c r="V5" s="62" t="s">
        <v>63</v>
      </c>
      <c r="W5" s="65"/>
      <c r="X5" s="62" t="s">
        <v>60</v>
      </c>
      <c r="Y5" s="62" t="s">
        <v>65</v>
      </c>
      <c r="Z5" s="62" t="s">
        <v>270</v>
      </c>
      <c r="AA5" s="62" t="s">
        <v>67</v>
      </c>
      <c r="AB5" s="62" t="s">
        <v>68</v>
      </c>
      <c r="AC5" s="62" t="s">
        <v>69</v>
      </c>
    </row>
    <row r="6" ht="19.5" customHeight="1" spans="1:29">
      <c r="A6" s="121"/>
      <c r="B6" s="121"/>
      <c r="C6" s="121"/>
      <c r="D6" s="121"/>
      <c r="E6" s="121"/>
      <c r="F6" s="121"/>
      <c r="G6" s="121"/>
      <c r="H6" s="121"/>
      <c r="I6" s="121"/>
      <c r="J6" s="131" t="s">
        <v>60</v>
      </c>
      <c r="K6" s="89"/>
      <c r="L6" s="62" t="s">
        <v>271</v>
      </c>
      <c r="M6" s="62" t="s">
        <v>272</v>
      </c>
      <c r="N6" s="62" t="s">
        <v>273</v>
      </c>
      <c r="O6" s="62" t="s">
        <v>274</v>
      </c>
      <c r="P6" s="62" t="s">
        <v>275</v>
      </c>
      <c r="Q6" s="62" t="s">
        <v>276</v>
      </c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</row>
    <row r="7" ht="40.5" customHeight="1" spans="1:29">
      <c r="A7" s="122"/>
      <c r="B7" s="122"/>
      <c r="C7" s="122"/>
      <c r="D7" s="122"/>
      <c r="E7" s="122"/>
      <c r="F7" s="122"/>
      <c r="G7" s="122"/>
      <c r="H7" s="122"/>
      <c r="I7" s="122"/>
      <c r="J7" s="132" t="s">
        <v>60</v>
      </c>
      <c r="K7" s="132" t="s">
        <v>277</v>
      </c>
      <c r="L7" s="68"/>
      <c r="M7" s="68"/>
      <c r="N7" s="68"/>
      <c r="O7" s="68"/>
      <c r="P7" s="68"/>
      <c r="Q7" s="68"/>
      <c r="R7" s="68"/>
      <c r="S7" s="68"/>
      <c r="T7" s="68"/>
      <c r="U7" s="68"/>
      <c r="V7" s="68"/>
      <c r="W7" s="68"/>
      <c r="X7" s="68"/>
      <c r="Y7" s="68"/>
      <c r="Z7" s="68"/>
      <c r="AA7" s="68"/>
      <c r="AB7" s="68"/>
      <c r="AC7" s="68"/>
    </row>
    <row r="8" ht="15" customHeight="1" spans="1:29">
      <c r="A8" s="123">
        <v>1</v>
      </c>
      <c r="B8" s="123">
        <v>2</v>
      </c>
      <c r="C8" s="123">
        <v>3</v>
      </c>
      <c r="D8" s="123">
        <v>4</v>
      </c>
      <c r="E8" s="123">
        <v>5</v>
      </c>
      <c r="F8" s="123">
        <v>6</v>
      </c>
      <c r="G8" s="123">
        <v>7</v>
      </c>
      <c r="H8" s="123">
        <v>8</v>
      </c>
      <c r="I8" s="123">
        <v>9</v>
      </c>
      <c r="J8" s="123">
        <v>10</v>
      </c>
      <c r="K8" s="123">
        <v>11</v>
      </c>
      <c r="L8" s="123">
        <v>12</v>
      </c>
      <c r="M8" s="123">
        <v>13</v>
      </c>
      <c r="N8" s="123">
        <v>14</v>
      </c>
      <c r="O8" s="123">
        <v>15</v>
      </c>
      <c r="P8" s="123">
        <v>16</v>
      </c>
      <c r="Q8" s="135">
        <v>17</v>
      </c>
      <c r="R8" s="135">
        <v>18</v>
      </c>
      <c r="S8" s="135">
        <v>19</v>
      </c>
      <c r="T8" s="135">
        <v>20</v>
      </c>
      <c r="U8" s="135">
        <v>21</v>
      </c>
      <c r="V8" s="135">
        <v>22</v>
      </c>
      <c r="W8" s="135">
        <v>23</v>
      </c>
      <c r="X8" s="135">
        <v>24</v>
      </c>
      <c r="Y8" s="135">
        <v>25</v>
      </c>
      <c r="Z8" s="135">
        <v>26</v>
      </c>
      <c r="AA8" s="135">
        <v>27</v>
      </c>
      <c r="AB8" s="135">
        <v>28</v>
      </c>
      <c r="AC8" s="137">
        <v>29</v>
      </c>
    </row>
    <row r="9" ht="18.75" customHeight="1" spans="1:29">
      <c r="A9" s="124"/>
      <c r="B9" s="124"/>
      <c r="C9" s="124"/>
      <c r="D9" s="124"/>
      <c r="E9" s="124"/>
      <c r="F9" s="124"/>
      <c r="G9" s="124"/>
      <c r="H9" s="124"/>
      <c r="I9" s="133"/>
      <c r="J9" s="134"/>
      <c r="K9" s="134"/>
      <c r="L9" s="134"/>
      <c r="M9" s="134"/>
      <c r="N9" s="134"/>
      <c r="O9" s="134"/>
      <c r="P9" s="134"/>
      <c r="Q9" s="134"/>
      <c r="R9" s="133"/>
      <c r="S9" s="134"/>
      <c r="T9" s="136"/>
      <c r="U9" s="136"/>
      <c r="V9" s="136"/>
      <c r="W9" s="134"/>
      <c r="X9" s="133"/>
      <c r="Y9" s="134"/>
      <c r="Z9" s="134"/>
      <c r="AA9" s="134"/>
      <c r="AB9" s="134"/>
      <c r="AC9" s="134"/>
    </row>
    <row r="10" ht="18.75" customHeight="1" spans="1:29">
      <c r="A10" s="125"/>
      <c r="B10" s="125"/>
      <c r="C10" s="125"/>
      <c r="D10" s="125"/>
      <c r="E10" s="125"/>
      <c r="F10" s="125"/>
      <c r="G10" s="124"/>
      <c r="H10" s="124"/>
      <c r="I10" s="133"/>
      <c r="J10" s="134"/>
      <c r="K10" s="134"/>
      <c r="L10" s="134"/>
      <c r="M10" s="134"/>
      <c r="N10" s="134"/>
      <c r="O10" s="134"/>
      <c r="P10" s="134"/>
      <c r="Q10" s="134"/>
      <c r="R10" s="133"/>
      <c r="S10" s="134"/>
      <c r="T10" s="125"/>
      <c r="U10" s="125"/>
      <c r="V10" s="125"/>
      <c r="W10" s="134"/>
      <c r="X10" s="133"/>
      <c r="Y10" s="134"/>
      <c r="Z10" s="134"/>
      <c r="AA10" s="134"/>
      <c r="AB10" s="134"/>
      <c r="AC10" s="125"/>
    </row>
    <row r="11" ht="18.75" customHeight="1" spans="1:29">
      <c r="A11" s="124"/>
      <c r="B11" s="124"/>
      <c r="C11" s="124"/>
      <c r="D11" s="125"/>
      <c r="E11" s="124"/>
      <c r="F11" s="124"/>
      <c r="G11" s="124"/>
      <c r="H11" s="124"/>
      <c r="I11" s="133"/>
      <c r="J11" s="134"/>
      <c r="K11" s="134"/>
      <c r="L11" s="134"/>
      <c r="M11" s="134"/>
      <c r="N11" s="134"/>
      <c r="O11" s="134"/>
      <c r="P11" s="134"/>
      <c r="Q11" s="134"/>
      <c r="R11" s="133"/>
      <c r="S11" s="134"/>
      <c r="T11" s="125"/>
      <c r="U11" s="125"/>
      <c r="V11" s="125"/>
      <c r="W11" s="134"/>
      <c r="X11" s="133"/>
      <c r="Y11" s="134"/>
      <c r="Z11" s="134"/>
      <c r="AA11" s="134"/>
      <c r="AB11" s="134"/>
      <c r="AC11" s="125"/>
    </row>
    <row r="12" ht="18.75" customHeight="1" spans="1:29">
      <c r="A12" s="125"/>
      <c r="B12" s="125"/>
      <c r="C12" s="125"/>
      <c r="D12" s="125"/>
      <c r="E12" s="125"/>
      <c r="F12" s="125"/>
      <c r="G12" s="124"/>
      <c r="H12" s="124"/>
      <c r="I12" s="133"/>
      <c r="J12" s="134"/>
      <c r="K12" s="134"/>
      <c r="L12" s="134"/>
      <c r="M12" s="134"/>
      <c r="N12" s="134"/>
      <c r="O12" s="134"/>
      <c r="P12" s="134"/>
      <c r="Q12" s="134"/>
      <c r="R12" s="133"/>
      <c r="S12" s="134"/>
      <c r="T12" s="125"/>
      <c r="U12" s="125"/>
      <c r="V12" s="125"/>
      <c r="W12" s="134"/>
      <c r="X12" s="133"/>
      <c r="Y12" s="134"/>
      <c r="Z12" s="134"/>
      <c r="AA12" s="134"/>
      <c r="AB12" s="134"/>
      <c r="AC12" s="125"/>
    </row>
    <row r="13" ht="18.75" customHeight="1" spans="1:29">
      <c r="A13" s="124"/>
      <c r="B13" s="124"/>
      <c r="C13" s="124"/>
      <c r="D13" s="125"/>
      <c r="E13" s="124"/>
      <c r="F13" s="124"/>
      <c r="G13" s="124"/>
      <c r="H13" s="124"/>
      <c r="I13" s="133"/>
      <c r="J13" s="134"/>
      <c r="K13" s="134"/>
      <c r="L13" s="134"/>
      <c r="M13" s="134"/>
      <c r="N13" s="134"/>
      <c r="O13" s="134"/>
      <c r="P13" s="134"/>
      <c r="Q13" s="134"/>
      <c r="R13" s="133"/>
      <c r="S13" s="134"/>
      <c r="T13" s="125"/>
      <c r="U13" s="125"/>
      <c r="V13" s="125"/>
      <c r="W13" s="134"/>
      <c r="X13" s="133"/>
      <c r="Y13" s="134"/>
      <c r="Z13" s="134"/>
      <c r="AA13" s="134"/>
      <c r="AB13" s="134"/>
      <c r="AC13" s="125"/>
    </row>
    <row r="14" ht="18.75" customHeight="1" spans="1:29">
      <c r="A14" s="124"/>
      <c r="B14" s="124"/>
      <c r="C14" s="124"/>
      <c r="D14" s="125"/>
      <c r="E14" s="124"/>
      <c r="F14" s="124"/>
      <c r="G14" s="124"/>
      <c r="H14" s="124"/>
      <c r="I14" s="133"/>
      <c r="J14" s="134"/>
      <c r="K14" s="134"/>
      <c r="L14" s="134"/>
      <c r="M14" s="134"/>
      <c r="N14" s="134"/>
      <c r="O14" s="134"/>
      <c r="P14" s="134"/>
      <c r="Q14" s="134"/>
      <c r="R14" s="133"/>
      <c r="S14" s="134"/>
      <c r="T14" s="125"/>
      <c r="U14" s="125"/>
      <c r="V14" s="125"/>
      <c r="W14" s="134"/>
      <c r="X14" s="133"/>
      <c r="Y14" s="134"/>
      <c r="Z14" s="134"/>
      <c r="AA14" s="134"/>
      <c r="AB14" s="134"/>
      <c r="AC14" s="125"/>
    </row>
    <row r="15" ht="18.75" customHeight="1" spans="1:29">
      <c r="A15" s="125"/>
      <c r="B15" s="125"/>
      <c r="C15" s="125"/>
      <c r="D15" s="125"/>
      <c r="E15" s="125"/>
      <c r="F15" s="125"/>
      <c r="G15" s="124"/>
      <c r="H15" s="124"/>
      <c r="I15" s="133"/>
      <c r="J15" s="134"/>
      <c r="K15" s="134"/>
      <c r="L15" s="134"/>
      <c r="M15" s="134"/>
      <c r="N15" s="134"/>
      <c r="O15" s="134"/>
      <c r="P15" s="134"/>
      <c r="Q15" s="134"/>
      <c r="R15" s="133"/>
      <c r="S15" s="134"/>
      <c r="T15" s="125"/>
      <c r="U15" s="125"/>
      <c r="V15" s="125"/>
      <c r="W15" s="134"/>
      <c r="X15" s="133"/>
      <c r="Y15" s="134"/>
      <c r="Z15" s="134"/>
      <c r="AA15" s="134"/>
      <c r="AB15" s="134"/>
      <c r="AC15" s="125"/>
    </row>
    <row r="16" ht="18.75" customHeight="1" spans="1:29">
      <c r="A16" s="125"/>
      <c r="B16" s="125"/>
      <c r="C16" s="125"/>
      <c r="D16" s="125"/>
      <c r="E16" s="125"/>
      <c r="F16" s="125"/>
      <c r="G16" s="124"/>
      <c r="H16" s="124"/>
      <c r="I16" s="133"/>
      <c r="J16" s="134"/>
      <c r="K16" s="134"/>
      <c r="L16" s="134"/>
      <c r="M16" s="134"/>
      <c r="N16" s="134"/>
      <c r="O16" s="134"/>
      <c r="P16" s="134"/>
      <c r="Q16" s="134"/>
      <c r="R16" s="133"/>
      <c r="S16" s="134"/>
      <c r="T16" s="125"/>
      <c r="U16" s="125"/>
      <c r="V16" s="125"/>
      <c r="W16" s="134"/>
      <c r="X16" s="133"/>
      <c r="Y16" s="134"/>
      <c r="Z16" s="134"/>
      <c r="AA16" s="134"/>
      <c r="AB16" s="134"/>
      <c r="AC16" s="125"/>
    </row>
    <row r="17" ht="18.75" customHeight="1" spans="1:29">
      <c r="A17" s="124"/>
      <c r="B17" s="124"/>
      <c r="C17" s="124"/>
      <c r="D17" s="125"/>
      <c r="E17" s="124"/>
      <c r="F17" s="124"/>
      <c r="G17" s="124"/>
      <c r="H17" s="124"/>
      <c r="I17" s="133"/>
      <c r="J17" s="134"/>
      <c r="K17" s="134"/>
      <c r="L17" s="134"/>
      <c r="M17" s="134"/>
      <c r="N17" s="134"/>
      <c r="O17" s="134"/>
      <c r="P17" s="134"/>
      <c r="Q17" s="134"/>
      <c r="R17" s="133"/>
      <c r="S17" s="134"/>
      <c r="T17" s="125"/>
      <c r="U17" s="125"/>
      <c r="V17" s="125"/>
      <c r="W17" s="134"/>
      <c r="X17" s="133"/>
      <c r="Y17" s="134"/>
      <c r="Z17" s="134"/>
      <c r="AA17" s="134"/>
      <c r="AB17" s="134"/>
      <c r="AC17" s="125"/>
    </row>
    <row r="18" ht="18.75" customHeight="1" spans="1:29">
      <c r="A18" s="125"/>
      <c r="B18" s="125"/>
      <c r="C18" s="125"/>
      <c r="D18" s="125"/>
      <c r="E18" s="125"/>
      <c r="F18" s="125"/>
      <c r="G18" s="124"/>
      <c r="H18" s="124"/>
      <c r="I18" s="133"/>
      <c r="J18" s="134"/>
      <c r="K18" s="134"/>
      <c r="L18" s="134"/>
      <c r="M18" s="134"/>
      <c r="N18" s="134"/>
      <c r="O18" s="134"/>
      <c r="P18" s="134"/>
      <c r="Q18" s="134"/>
      <c r="R18" s="133"/>
      <c r="S18" s="134"/>
      <c r="T18" s="125"/>
      <c r="U18" s="125"/>
      <c r="V18" s="125"/>
      <c r="W18" s="134"/>
      <c r="X18" s="133"/>
      <c r="Y18" s="134"/>
      <c r="Z18" s="134"/>
      <c r="AA18" s="134"/>
      <c r="AB18" s="134"/>
      <c r="AC18" s="125"/>
    </row>
    <row r="19" ht="18.75" customHeight="1" spans="1:29">
      <c r="A19" s="125"/>
      <c r="B19" s="125"/>
      <c r="C19" s="125"/>
      <c r="D19" s="125"/>
      <c r="E19" s="125"/>
      <c r="F19" s="125"/>
      <c r="G19" s="124"/>
      <c r="H19" s="124"/>
      <c r="I19" s="133"/>
      <c r="J19" s="134"/>
      <c r="K19" s="134"/>
      <c r="L19" s="134"/>
      <c r="M19" s="134"/>
      <c r="N19" s="134"/>
      <c r="O19" s="134"/>
      <c r="P19" s="134"/>
      <c r="Q19" s="134"/>
      <c r="R19" s="133"/>
      <c r="S19" s="134"/>
      <c r="T19" s="125"/>
      <c r="U19" s="125"/>
      <c r="V19" s="125"/>
      <c r="W19" s="134"/>
      <c r="X19" s="133"/>
      <c r="Y19" s="134"/>
      <c r="Z19" s="134"/>
      <c r="AA19" s="134"/>
      <c r="AB19" s="134"/>
      <c r="AC19" s="125"/>
    </row>
    <row r="20" ht="18.75" customHeight="1" spans="1:29">
      <c r="A20" s="125"/>
      <c r="B20" s="125"/>
      <c r="C20" s="125"/>
      <c r="D20" s="125"/>
      <c r="E20" s="125"/>
      <c r="F20" s="125"/>
      <c r="G20" s="124"/>
      <c r="H20" s="124"/>
      <c r="I20" s="133"/>
      <c r="J20" s="134"/>
      <c r="K20" s="134"/>
      <c r="L20" s="134"/>
      <c r="M20" s="134"/>
      <c r="N20" s="134"/>
      <c r="O20" s="134"/>
      <c r="P20" s="134"/>
      <c r="Q20" s="134"/>
      <c r="R20" s="133"/>
      <c r="S20" s="134"/>
      <c r="T20" s="125"/>
      <c r="U20" s="125"/>
      <c r="V20" s="125"/>
      <c r="W20" s="134"/>
      <c r="X20" s="133"/>
      <c r="Y20" s="134"/>
      <c r="Z20" s="134"/>
      <c r="AA20" s="134"/>
      <c r="AB20" s="134"/>
      <c r="AC20" s="125"/>
    </row>
    <row r="21" ht="18.75" customHeight="1" spans="1:29">
      <c r="A21" s="125"/>
      <c r="B21" s="125"/>
      <c r="C21" s="125"/>
      <c r="D21" s="125"/>
      <c r="E21" s="125"/>
      <c r="F21" s="125"/>
      <c r="G21" s="124"/>
      <c r="H21" s="124"/>
      <c r="I21" s="133"/>
      <c r="J21" s="134"/>
      <c r="K21" s="134"/>
      <c r="L21" s="134"/>
      <c r="M21" s="134"/>
      <c r="N21" s="134"/>
      <c r="O21" s="134"/>
      <c r="P21" s="134"/>
      <c r="Q21" s="134"/>
      <c r="R21" s="133"/>
      <c r="S21" s="134"/>
      <c r="T21" s="125"/>
      <c r="U21" s="125"/>
      <c r="V21" s="125"/>
      <c r="W21" s="134"/>
      <c r="X21" s="133"/>
      <c r="Y21" s="134"/>
      <c r="Z21" s="134"/>
      <c r="AA21" s="134"/>
      <c r="AB21" s="134"/>
      <c r="AC21" s="125"/>
    </row>
    <row r="22" ht="18.75" customHeight="1" spans="1:29">
      <c r="A22" s="125"/>
      <c r="B22" s="125"/>
      <c r="C22" s="125"/>
      <c r="D22" s="125"/>
      <c r="E22" s="125"/>
      <c r="F22" s="125"/>
      <c r="G22" s="124"/>
      <c r="H22" s="124"/>
      <c r="I22" s="133"/>
      <c r="J22" s="134"/>
      <c r="K22" s="134"/>
      <c r="L22" s="134"/>
      <c r="M22" s="134"/>
      <c r="N22" s="134"/>
      <c r="O22" s="134"/>
      <c r="P22" s="134"/>
      <c r="Q22" s="134"/>
      <c r="R22" s="133"/>
      <c r="S22" s="134"/>
      <c r="T22" s="125"/>
      <c r="U22" s="125"/>
      <c r="V22" s="125"/>
      <c r="W22" s="134"/>
      <c r="X22" s="133"/>
      <c r="Y22" s="134"/>
      <c r="Z22" s="134"/>
      <c r="AA22" s="134"/>
      <c r="AB22" s="134"/>
      <c r="AC22" s="125"/>
    </row>
    <row r="23" ht="18.75" customHeight="1" spans="1:29">
      <c r="A23" s="124"/>
      <c r="B23" s="124"/>
      <c r="C23" s="124"/>
      <c r="D23" s="125"/>
      <c r="E23" s="124"/>
      <c r="F23" s="124"/>
      <c r="G23" s="124"/>
      <c r="H23" s="124"/>
      <c r="I23" s="133"/>
      <c r="J23" s="134"/>
      <c r="K23" s="134"/>
      <c r="L23" s="134"/>
      <c r="M23" s="134"/>
      <c r="N23" s="134"/>
      <c r="O23" s="134"/>
      <c r="P23" s="134"/>
      <c r="Q23" s="134"/>
      <c r="R23" s="133"/>
      <c r="S23" s="134"/>
      <c r="T23" s="125"/>
      <c r="U23" s="125"/>
      <c r="V23" s="125"/>
      <c r="W23" s="134"/>
      <c r="X23" s="133"/>
      <c r="Y23" s="134"/>
      <c r="Z23" s="134"/>
      <c r="AA23" s="134"/>
      <c r="AB23" s="134"/>
      <c r="AC23" s="125"/>
    </row>
    <row r="24" ht="18.75" customHeight="1" spans="1:29">
      <c r="A24" s="124"/>
      <c r="B24" s="124"/>
      <c r="C24" s="124"/>
      <c r="D24" s="125"/>
      <c r="E24" s="124"/>
      <c r="F24" s="124"/>
      <c r="G24" s="124"/>
      <c r="H24" s="124"/>
      <c r="I24" s="133"/>
      <c r="J24" s="134"/>
      <c r="K24" s="134"/>
      <c r="L24" s="134"/>
      <c r="M24" s="134"/>
      <c r="N24" s="134"/>
      <c r="O24" s="134"/>
      <c r="P24" s="134"/>
      <c r="Q24" s="134"/>
      <c r="R24" s="133"/>
      <c r="S24" s="134"/>
      <c r="T24" s="125"/>
      <c r="U24" s="125"/>
      <c r="V24" s="125"/>
      <c r="W24" s="134"/>
      <c r="X24" s="133"/>
      <c r="Y24" s="134"/>
      <c r="Z24" s="134"/>
      <c r="AA24" s="134"/>
      <c r="AB24" s="134"/>
      <c r="AC24" s="125"/>
    </row>
    <row r="25" ht="18.75" customHeight="1" spans="1:29">
      <c r="A25" s="126" t="s">
        <v>114</v>
      </c>
      <c r="B25" s="127"/>
      <c r="C25" s="128"/>
      <c r="D25" s="128"/>
      <c r="E25" s="128"/>
      <c r="F25" s="128"/>
      <c r="G25" s="128"/>
      <c r="H25" s="129"/>
      <c r="I25" s="133"/>
      <c r="J25" s="134"/>
      <c r="K25" s="134"/>
      <c r="L25" s="134"/>
      <c r="M25" s="134"/>
      <c r="N25" s="134"/>
      <c r="O25" s="134"/>
      <c r="P25" s="134"/>
      <c r="Q25" s="134"/>
      <c r="R25" s="133"/>
      <c r="S25" s="134"/>
      <c r="T25" s="136"/>
      <c r="U25" s="136"/>
      <c r="V25" s="136"/>
      <c r="W25" s="134"/>
      <c r="X25" s="133"/>
      <c r="Y25" s="134"/>
      <c r="Z25" s="134"/>
      <c r="AA25" s="134"/>
      <c r="AB25" s="134"/>
      <c r="AC25" s="134"/>
    </row>
    <row r="26" s="27" customFormat="1" ht="27" customHeight="1" spans="1:10">
      <c r="A26" s="32" t="s">
        <v>278</v>
      </c>
      <c r="B26" s="32"/>
      <c r="C26" s="32"/>
      <c r="D26" s="32"/>
      <c r="E26" s="32"/>
      <c r="F26" s="26"/>
      <c r="G26" s="32"/>
      <c r="H26" s="26"/>
      <c r="I26" s="26"/>
      <c r="J26" s="32"/>
    </row>
  </sheetData>
  <mergeCells count="35">
    <mergeCell ref="A2:AC2"/>
    <mergeCell ref="A3:H3"/>
    <mergeCell ref="J4:S4"/>
    <mergeCell ref="T4:V4"/>
    <mergeCell ref="X4:AC4"/>
    <mergeCell ref="J5:Q5"/>
    <mergeCell ref="J6:K6"/>
    <mergeCell ref="A25:H25"/>
    <mergeCell ref="A4:A7"/>
    <mergeCell ref="B4:B7"/>
    <mergeCell ref="C4:C7"/>
    <mergeCell ref="D4:D7"/>
    <mergeCell ref="E4:E7"/>
    <mergeCell ref="F4:F7"/>
    <mergeCell ref="G4:G7"/>
    <mergeCell ref="H4:H7"/>
    <mergeCell ref="I4:I7"/>
    <mergeCell ref="L6:L7"/>
    <mergeCell ref="M6:M7"/>
    <mergeCell ref="N6:N7"/>
    <mergeCell ref="O6:O7"/>
    <mergeCell ref="P6:P7"/>
    <mergeCell ref="Q6:Q7"/>
    <mergeCell ref="R5:R7"/>
    <mergeCell ref="S5:S7"/>
    <mergeCell ref="T5:T7"/>
    <mergeCell ref="U5:U7"/>
    <mergeCell ref="V5:V7"/>
    <mergeCell ref="W4:W7"/>
    <mergeCell ref="X5:X7"/>
    <mergeCell ref="Y5:Y7"/>
    <mergeCell ref="Z5:Z7"/>
    <mergeCell ref="AA5:AA7"/>
    <mergeCell ref="AB5:AB7"/>
    <mergeCell ref="AC5:AC7"/>
  </mergeCells>
  <printOptions horizontalCentered="1"/>
  <pageMargins left="0.308333333333333" right="0.308333333333333" top="0.408333333333333" bottom="0.408333333333333" header="0.25" footer="0.25"/>
  <pageSetup paperSize="9" scale="49" orientation="landscape" useFirstPageNumber="1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J13"/>
  <sheetViews>
    <sheetView workbookViewId="0">
      <selection activeCell="D25" sqref="D25"/>
    </sheetView>
  </sheetViews>
  <sheetFormatPr defaultColWidth="9.1047619047619" defaultRowHeight="12" customHeight="1"/>
  <cols>
    <col min="1" max="1" width="34.3333333333333" style="1" customWidth="1"/>
    <col min="2" max="2" width="29" style="1" customWidth="1"/>
    <col min="3" max="5" width="23.552380952381" style="1" customWidth="1"/>
    <col min="6" max="6" width="11.3333333333333" style="2" customWidth="1"/>
    <col min="7" max="7" width="25.1047619047619" style="1" customWidth="1"/>
    <col min="8" max="8" width="15.552380952381" style="2" customWidth="1"/>
    <col min="9" max="9" width="13.447619047619" style="2" customWidth="1"/>
    <col min="10" max="10" width="18.8952380952381" style="1" customWidth="1"/>
    <col min="11" max="11" width="9.1047619047619" style="28" customWidth="1"/>
    <col min="12" max="16384" width="9.1047619047619" style="28"/>
  </cols>
  <sheetData>
    <row r="1" customHeight="1" spans="10:10">
      <c r="J1" s="21"/>
    </row>
    <row r="2" s="118" customFormat="1" ht="36" customHeight="1" spans="1:10">
      <c r="A2" s="29" t="s">
        <v>279</v>
      </c>
      <c r="B2" s="29"/>
      <c r="C2" s="29"/>
      <c r="D2" s="29"/>
      <c r="E2" s="29"/>
      <c r="F2" s="30"/>
      <c r="G2" s="29"/>
      <c r="H2" s="30"/>
      <c r="I2" s="30"/>
      <c r="J2" s="29"/>
    </row>
    <row r="3" s="26" customFormat="1" ht="24" customHeight="1" spans="1:10">
      <c r="A3" s="31" t="s">
        <v>1</v>
      </c>
      <c r="B3" s="32"/>
      <c r="C3" s="32"/>
      <c r="D3" s="32"/>
      <c r="E3" s="32"/>
      <c r="G3" s="32"/>
      <c r="J3" s="32"/>
    </row>
    <row r="4" ht="44.25" customHeight="1" spans="1:10">
      <c r="A4" s="9" t="s">
        <v>280</v>
      </c>
      <c r="B4" s="9" t="s">
        <v>281</v>
      </c>
      <c r="C4" s="9" t="s">
        <v>282</v>
      </c>
      <c r="D4" s="9" t="s">
        <v>283</v>
      </c>
      <c r="E4" s="9" t="s">
        <v>284</v>
      </c>
      <c r="F4" s="33" t="s">
        <v>285</v>
      </c>
      <c r="G4" s="9" t="s">
        <v>286</v>
      </c>
      <c r="H4" s="33" t="s">
        <v>287</v>
      </c>
      <c r="I4" s="33" t="s">
        <v>288</v>
      </c>
      <c r="J4" s="9" t="s">
        <v>289</v>
      </c>
    </row>
    <row r="5" ht="14.25" customHeight="1" spans="1:10">
      <c r="A5" s="9">
        <v>1</v>
      </c>
      <c r="B5" s="9">
        <v>2</v>
      </c>
      <c r="C5" s="9">
        <v>3</v>
      </c>
      <c r="D5" s="9">
        <v>4</v>
      </c>
      <c r="E5" s="9">
        <v>5</v>
      </c>
      <c r="F5" s="33">
        <v>6</v>
      </c>
      <c r="G5" s="9">
        <v>7</v>
      </c>
      <c r="H5" s="33">
        <v>8</v>
      </c>
      <c r="I5" s="33">
        <v>9</v>
      </c>
      <c r="J5" s="9">
        <v>10</v>
      </c>
    </row>
    <row r="6" ht="15" customHeight="1" spans="1:10">
      <c r="A6" s="34"/>
      <c r="B6" s="34"/>
      <c r="C6" s="34"/>
      <c r="D6" s="34"/>
      <c r="E6" s="34"/>
      <c r="F6" s="35"/>
      <c r="G6" s="34"/>
      <c r="H6" s="35"/>
      <c r="I6" s="35"/>
      <c r="J6" s="34"/>
    </row>
    <row r="7" ht="15" customHeight="1" spans="1:10">
      <c r="A7" s="36"/>
      <c r="B7" s="36"/>
      <c r="C7" s="34"/>
      <c r="D7" s="34"/>
      <c r="E7" s="34"/>
      <c r="F7" s="35"/>
      <c r="G7" s="34"/>
      <c r="H7" s="35"/>
      <c r="I7" s="35"/>
      <c r="J7" s="34"/>
    </row>
    <row r="8" ht="15" customHeight="1" spans="1:10">
      <c r="A8" s="14"/>
      <c r="B8" s="14"/>
      <c r="C8" s="37"/>
      <c r="D8" s="34"/>
      <c r="E8" s="34"/>
      <c r="F8" s="35"/>
      <c r="G8" s="34"/>
      <c r="H8" s="35"/>
      <c r="I8" s="35"/>
      <c r="J8" s="34"/>
    </row>
    <row r="9" ht="15" customHeight="1" spans="1:10">
      <c r="A9" s="14"/>
      <c r="B9" s="14"/>
      <c r="C9" s="37"/>
      <c r="D9" s="34"/>
      <c r="E9" s="34"/>
      <c r="F9" s="35"/>
      <c r="G9" s="34"/>
      <c r="H9" s="35"/>
      <c r="I9" s="35"/>
      <c r="J9" s="34"/>
    </row>
    <row r="10" ht="15" customHeight="1" spans="1:10">
      <c r="A10" s="14"/>
      <c r="B10" s="14"/>
      <c r="C10" s="37"/>
      <c r="D10" s="34"/>
      <c r="E10" s="34"/>
      <c r="F10" s="35"/>
      <c r="G10" s="34"/>
      <c r="H10" s="35"/>
      <c r="I10" s="35"/>
      <c r="J10" s="34"/>
    </row>
    <row r="11" ht="15" customHeight="1" spans="1:10">
      <c r="A11" s="14"/>
      <c r="B11" s="14"/>
      <c r="C11" s="37"/>
      <c r="D11" s="34"/>
      <c r="E11" s="34"/>
      <c r="F11" s="35"/>
      <c r="G11" s="34"/>
      <c r="H11" s="35"/>
      <c r="I11" s="35"/>
      <c r="J11" s="34"/>
    </row>
    <row r="12" ht="15" customHeight="1" spans="1:10">
      <c r="A12" s="119"/>
      <c r="B12" s="119"/>
      <c r="C12" s="34"/>
      <c r="D12" s="34"/>
      <c r="E12" s="34"/>
      <c r="F12" s="35"/>
      <c r="G12" s="34"/>
      <c r="H12" s="35"/>
      <c r="I12" s="35"/>
      <c r="J12" s="34"/>
    </row>
    <row r="13" s="27" customFormat="1" ht="27" customHeight="1" spans="1:10">
      <c r="A13" s="32" t="s">
        <v>290</v>
      </c>
      <c r="B13" s="32"/>
      <c r="C13" s="32"/>
      <c r="D13" s="32"/>
      <c r="E13" s="32"/>
      <c r="F13" s="26"/>
      <c r="G13" s="32"/>
      <c r="H13" s="26"/>
      <c r="I13" s="26"/>
      <c r="J13" s="32"/>
    </row>
  </sheetData>
  <mergeCells count="2">
    <mergeCell ref="A2:J2"/>
    <mergeCell ref="A3:H3"/>
  </mergeCells>
  <printOptions horizontalCentered="1"/>
  <pageMargins left="0.308333333333333" right="0.308333333333333" top="0.408333333333333" bottom="0.408333333333333" header="0.25" footer="0.25"/>
  <pageSetup paperSize="9" scale="65" orientation="landscape" useFirstPageNumber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16</vt:i4>
      </vt:variant>
    </vt:vector>
  </HeadingPairs>
  <TitlesOfParts>
    <vt:vector size="16" baseType="lpstr">
      <vt:lpstr>1.财务收支预算总表</vt:lpstr>
      <vt:lpstr>2.部门收入预算表</vt:lpstr>
      <vt:lpstr>3.部门支出预算表</vt:lpstr>
      <vt:lpstr>4.财政拨款收支预算总表</vt:lpstr>
      <vt:lpstr>5.一般公共预算支出预算表</vt:lpstr>
      <vt:lpstr>6.一般公共预算“三公”经费支出预算表</vt:lpstr>
      <vt:lpstr>7.基本支出预算表</vt:lpstr>
      <vt:lpstr>8.项目支出预算表</vt:lpstr>
      <vt:lpstr>9.项目支出绩效目标表</vt:lpstr>
      <vt:lpstr>10.项目支出绩效目标表（另文下达）</vt:lpstr>
      <vt:lpstr>11.政府性基金预算支出预算表</vt:lpstr>
      <vt:lpstr>12.部门政府采购预算表</vt:lpstr>
      <vt:lpstr>13.部门政府购买服务预算表</vt:lpstr>
      <vt:lpstr>14.市对下转移支付预算表</vt:lpstr>
      <vt:lpstr>15.市对下转移支付绩效目标表</vt:lpstr>
      <vt:lpstr>16.新增资产配置表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pc</cp:lastModifiedBy>
  <dcterms:created xsi:type="dcterms:W3CDTF">2021-03-04T09:46:00Z</dcterms:created>
  <dcterms:modified xsi:type="dcterms:W3CDTF">2021-03-05T01:48:53Z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2052-11.8.6.8722</vt:lpwstr>
  </property>
</Properties>
</file>